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2023-2024\Меню сентябрь 2023\"/>
    </mc:Choice>
  </mc:AlternateContent>
  <bookViews>
    <workbookView xWindow="0" yWindow="0" windowWidth="20490" windowHeight="7350"/>
  </bookViews>
  <sheets>
    <sheet name="7-11 лет сентябрь" sheetId="8" r:id="rId1"/>
    <sheet name="12-18 лет сентябрь" sheetId="9" r:id="rId2"/>
    <sheet name="7-11 лет сентябрь с ценой" sheetId="6" state="hidden" r:id="rId3"/>
    <sheet name="12-18 лет сентябрь с ценой " sheetId="7" state="hidden" r:id="rId4"/>
  </sheets>
  <calcPr calcId="162913" refMode="R1C1"/>
</workbook>
</file>

<file path=xl/calcChain.xml><?xml version="1.0" encoding="utf-8"?>
<calcChain xmlns="http://schemas.openxmlformats.org/spreadsheetml/2006/main">
  <c r="G5" i="7" l="1"/>
  <c r="G3" i="7"/>
  <c r="G2" i="7"/>
  <c r="G191" i="9"/>
  <c r="F191" i="9"/>
  <c r="E191" i="9"/>
  <c r="D191" i="9"/>
  <c r="C191" i="9"/>
  <c r="G188" i="9"/>
  <c r="F188" i="9"/>
  <c r="E188" i="9"/>
  <c r="D188" i="9"/>
  <c r="C188" i="9"/>
  <c r="G180" i="9"/>
  <c r="F180" i="9"/>
  <c r="E180" i="9"/>
  <c r="D180" i="9"/>
  <c r="C180" i="9"/>
  <c r="G173" i="9"/>
  <c r="F173" i="9"/>
  <c r="E173" i="9"/>
  <c r="D173" i="9"/>
  <c r="C173" i="9"/>
  <c r="H170" i="9"/>
  <c r="G170" i="9"/>
  <c r="F170" i="9"/>
  <c r="E170" i="9"/>
  <c r="D170" i="9"/>
  <c r="C170" i="9"/>
  <c r="H161" i="9"/>
  <c r="G161" i="9"/>
  <c r="F161" i="9"/>
  <c r="E161" i="9"/>
  <c r="D161" i="9"/>
  <c r="C161" i="9"/>
  <c r="G155" i="9"/>
  <c r="F155" i="9"/>
  <c r="E155" i="9"/>
  <c r="D155" i="9"/>
  <c r="C155" i="9"/>
  <c r="G152" i="9"/>
  <c r="F152" i="9"/>
  <c r="E152" i="9"/>
  <c r="D152" i="9"/>
  <c r="C152" i="9"/>
  <c r="G145" i="9"/>
  <c r="F145" i="9"/>
  <c r="E145" i="9"/>
  <c r="D145" i="9"/>
  <c r="C145" i="9"/>
  <c r="H139" i="9"/>
  <c r="G139" i="9"/>
  <c r="F139" i="9"/>
  <c r="E139" i="9"/>
  <c r="D139" i="9"/>
  <c r="C139" i="9"/>
  <c r="H136" i="9"/>
  <c r="G136" i="9"/>
  <c r="F136" i="9"/>
  <c r="E136" i="9"/>
  <c r="D136" i="9"/>
  <c r="C136" i="9"/>
  <c r="H127" i="9"/>
  <c r="H140" i="9" s="1"/>
  <c r="G127" i="9"/>
  <c r="F127" i="9"/>
  <c r="E127" i="9"/>
  <c r="D127" i="9"/>
  <c r="D140" i="9" s="1"/>
  <c r="C127" i="9"/>
  <c r="G120" i="9"/>
  <c r="F120" i="9"/>
  <c r="E120" i="9"/>
  <c r="D120" i="9"/>
  <c r="D121" i="9" s="1"/>
  <c r="C120" i="9"/>
  <c r="G117" i="9"/>
  <c r="F117" i="9"/>
  <c r="E117" i="9"/>
  <c r="D117" i="9"/>
  <c r="C117" i="9"/>
  <c r="G109" i="9"/>
  <c r="F109" i="9"/>
  <c r="E109" i="9"/>
  <c r="D109" i="9"/>
  <c r="C109" i="9"/>
  <c r="G103" i="9"/>
  <c r="F103" i="9"/>
  <c r="E103" i="9"/>
  <c r="D103" i="9"/>
  <c r="C103" i="9"/>
  <c r="G100" i="9"/>
  <c r="F100" i="9"/>
  <c r="E100" i="9"/>
  <c r="D100" i="9"/>
  <c r="C100" i="9"/>
  <c r="G93" i="9"/>
  <c r="F93" i="9"/>
  <c r="E93" i="9"/>
  <c r="D93" i="9"/>
  <c r="C93" i="9"/>
  <c r="H87" i="9"/>
  <c r="G87" i="9"/>
  <c r="F87" i="9"/>
  <c r="E87" i="9"/>
  <c r="D87" i="9"/>
  <c r="C87" i="9"/>
  <c r="G84" i="9"/>
  <c r="F84" i="9"/>
  <c r="E84" i="9"/>
  <c r="D84" i="9"/>
  <c r="D88" i="9" s="1"/>
  <c r="C84" i="9"/>
  <c r="H77" i="9"/>
  <c r="G77" i="9"/>
  <c r="F77" i="9"/>
  <c r="E77" i="9"/>
  <c r="D77" i="9"/>
  <c r="C77" i="9"/>
  <c r="H68" i="9"/>
  <c r="H69" i="9" s="1"/>
  <c r="G68" i="9"/>
  <c r="F68" i="9"/>
  <c r="E68" i="9"/>
  <c r="D68" i="9"/>
  <c r="D69" i="9" s="1"/>
  <c r="C68" i="9"/>
  <c r="G65" i="9"/>
  <c r="F65" i="9"/>
  <c r="E65" i="9"/>
  <c r="D65" i="9"/>
  <c r="C65" i="9"/>
  <c r="H56" i="9"/>
  <c r="G56" i="9"/>
  <c r="F56" i="9"/>
  <c r="E56" i="9"/>
  <c r="D56" i="9"/>
  <c r="C56" i="9"/>
  <c r="G50" i="9"/>
  <c r="F50" i="9"/>
  <c r="E50" i="9"/>
  <c r="D50" i="9"/>
  <c r="D51" i="9" s="1"/>
  <c r="C50" i="9"/>
  <c r="H47" i="9"/>
  <c r="G47" i="9"/>
  <c r="F47" i="9"/>
  <c r="E47" i="9"/>
  <c r="D47" i="9"/>
  <c r="C47" i="9"/>
  <c r="G38" i="9"/>
  <c r="F38" i="9"/>
  <c r="E38" i="9"/>
  <c r="D38" i="9"/>
  <c r="C38" i="9"/>
  <c r="G31" i="9"/>
  <c r="F31" i="9"/>
  <c r="E31" i="9"/>
  <c r="D31" i="9"/>
  <c r="C31" i="9"/>
  <c r="G28" i="9"/>
  <c r="F28" i="9"/>
  <c r="E28" i="9"/>
  <c r="D28" i="9"/>
  <c r="C28" i="9"/>
  <c r="G19" i="9"/>
  <c r="F19" i="9"/>
  <c r="E19" i="9"/>
  <c r="D19" i="9"/>
  <c r="C19" i="9"/>
  <c r="G181" i="8"/>
  <c r="F181" i="8"/>
  <c r="E181" i="8"/>
  <c r="D181" i="8"/>
  <c r="C181" i="8"/>
  <c r="G178" i="8"/>
  <c r="F178" i="8"/>
  <c r="E178" i="8"/>
  <c r="D178" i="8"/>
  <c r="C178" i="8"/>
  <c r="G171" i="8"/>
  <c r="F171" i="8"/>
  <c r="E171" i="8"/>
  <c r="D171" i="8"/>
  <c r="C171" i="8"/>
  <c r="G164" i="8"/>
  <c r="F164" i="8"/>
  <c r="E164" i="8"/>
  <c r="D164" i="8"/>
  <c r="C164" i="8"/>
  <c r="G161" i="8"/>
  <c r="F161" i="8"/>
  <c r="E161" i="8"/>
  <c r="D161" i="8"/>
  <c r="C161" i="8"/>
  <c r="H153" i="8"/>
  <c r="G153" i="8"/>
  <c r="F153" i="8"/>
  <c r="E153" i="8"/>
  <c r="D153" i="8"/>
  <c r="C153" i="8"/>
  <c r="G147" i="8"/>
  <c r="F147" i="8"/>
  <c r="E147" i="8"/>
  <c r="D147" i="8"/>
  <c r="C147" i="8"/>
  <c r="G144" i="8"/>
  <c r="F144" i="8"/>
  <c r="E144" i="8"/>
  <c r="D144" i="8"/>
  <c r="C144" i="8"/>
  <c r="G138" i="8"/>
  <c r="F138" i="8"/>
  <c r="E138" i="8"/>
  <c r="D138" i="8"/>
  <c r="C138" i="8"/>
  <c r="H132" i="8"/>
  <c r="G132" i="8"/>
  <c r="F132" i="8"/>
  <c r="E132" i="8"/>
  <c r="D132" i="8"/>
  <c r="C132" i="8"/>
  <c r="H129" i="8"/>
  <c r="G129" i="8"/>
  <c r="F129" i="8"/>
  <c r="E129" i="8"/>
  <c r="E133" i="8" s="1"/>
  <c r="D129" i="8"/>
  <c r="C129" i="8"/>
  <c r="H121" i="8"/>
  <c r="G121" i="8"/>
  <c r="F121" i="8"/>
  <c r="E121" i="8"/>
  <c r="D121" i="8"/>
  <c r="C121" i="8"/>
  <c r="G114" i="8"/>
  <c r="F114" i="8"/>
  <c r="E114" i="8"/>
  <c r="D114" i="8"/>
  <c r="C114" i="8"/>
  <c r="G111" i="8"/>
  <c r="F111" i="8"/>
  <c r="E111" i="8"/>
  <c r="D111" i="8"/>
  <c r="C111" i="8"/>
  <c r="G104" i="8"/>
  <c r="F104" i="8"/>
  <c r="E104" i="8"/>
  <c r="D104" i="8"/>
  <c r="C104" i="8"/>
  <c r="G98" i="8"/>
  <c r="F98" i="8"/>
  <c r="E98" i="8"/>
  <c r="D98" i="8"/>
  <c r="C98" i="8"/>
  <c r="G95" i="8"/>
  <c r="F95" i="8"/>
  <c r="E95" i="8"/>
  <c r="D95" i="8"/>
  <c r="C95" i="8"/>
  <c r="G89" i="8"/>
  <c r="F89" i="8"/>
  <c r="E89" i="8"/>
  <c r="D89" i="8"/>
  <c r="C89" i="8"/>
  <c r="G83" i="8"/>
  <c r="F83" i="8"/>
  <c r="E83" i="8"/>
  <c r="D83" i="8"/>
  <c r="C83" i="8"/>
  <c r="G80" i="8"/>
  <c r="F80" i="8"/>
  <c r="E80" i="8"/>
  <c r="D80" i="8"/>
  <c r="C80" i="8"/>
  <c r="G74" i="8"/>
  <c r="F74" i="8"/>
  <c r="E74" i="8"/>
  <c r="D74" i="8"/>
  <c r="C74" i="8"/>
  <c r="G65" i="8"/>
  <c r="F65" i="8"/>
  <c r="E65" i="8"/>
  <c r="D65" i="8"/>
  <c r="C65" i="8"/>
  <c r="G62" i="8"/>
  <c r="F62" i="8"/>
  <c r="E62" i="8"/>
  <c r="D62" i="8"/>
  <c r="C62" i="8"/>
  <c r="G54" i="8"/>
  <c r="F54" i="8"/>
  <c r="E54" i="8"/>
  <c r="D54" i="8"/>
  <c r="C54" i="8"/>
  <c r="H49" i="8"/>
  <c r="G48" i="8"/>
  <c r="F48" i="8"/>
  <c r="E48" i="8"/>
  <c r="D48" i="8"/>
  <c r="C48" i="8"/>
  <c r="G45" i="8"/>
  <c r="F45" i="8"/>
  <c r="E45" i="8"/>
  <c r="D45" i="8"/>
  <c r="C45" i="8"/>
  <c r="G37" i="8"/>
  <c r="F37" i="8"/>
  <c r="E37" i="8"/>
  <c r="D37" i="8"/>
  <c r="C37" i="8"/>
  <c r="H30" i="8"/>
  <c r="G30" i="8"/>
  <c r="F30" i="8"/>
  <c r="E30" i="8"/>
  <c r="D30" i="8"/>
  <c r="C30" i="8"/>
  <c r="H27" i="8"/>
  <c r="G27" i="8"/>
  <c r="F27" i="8"/>
  <c r="E27" i="8"/>
  <c r="D27" i="8"/>
  <c r="C27" i="8"/>
  <c r="G19" i="8"/>
  <c r="F19" i="8"/>
  <c r="E19" i="8"/>
  <c r="D19" i="8"/>
  <c r="C19" i="8"/>
  <c r="C140" i="9" l="1"/>
  <c r="F49" i="8"/>
  <c r="G99" i="8"/>
  <c r="G133" i="8"/>
  <c r="G140" i="9"/>
  <c r="E49" i="8"/>
  <c r="F84" i="8"/>
  <c r="C99" i="8"/>
  <c r="C133" i="8"/>
  <c r="F32" i="9"/>
  <c r="H193" i="8"/>
  <c r="F31" i="8"/>
  <c r="H194" i="8"/>
  <c r="F51" i="9"/>
  <c r="F156" i="9"/>
  <c r="E156" i="9"/>
  <c r="D174" i="9"/>
  <c r="E148" i="8"/>
  <c r="H192" i="8"/>
  <c r="D182" i="8"/>
  <c r="D183" i="8" s="1"/>
  <c r="D184" i="8" s="1"/>
  <c r="G193" i="8"/>
  <c r="F66" i="8"/>
  <c r="G84" i="8"/>
  <c r="E99" i="8"/>
  <c r="E194" i="8"/>
  <c r="E192" i="8"/>
  <c r="E31" i="8"/>
  <c r="D193" i="8"/>
  <c r="C49" i="8"/>
  <c r="G49" i="8"/>
  <c r="C66" i="8"/>
  <c r="G66" i="8"/>
  <c r="E84" i="8"/>
  <c r="D84" i="8"/>
  <c r="C148" i="8"/>
  <c r="G148" i="8"/>
  <c r="C165" i="8"/>
  <c r="G165" i="8"/>
  <c r="F192" i="8"/>
  <c r="E193" i="8"/>
  <c r="D194" i="8"/>
  <c r="C31" i="8"/>
  <c r="G31" i="8"/>
  <c r="D31" i="8"/>
  <c r="H31" i="8"/>
  <c r="D49" i="8"/>
  <c r="E66" i="8"/>
  <c r="D66" i="8"/>
  <c r="F99" i="8"/>
  <c r="F133" i="8"/>
  <c r="D148" i="8"/>
  <c r="E165" i="8"/>
  <c r="D165" i="8"/>
  <c r="C182" i="8"/>
  <c r="C183" i="8" s="1"/>
  <c r="C184" i="8" s="1"/>
  <c r="G182" i="8"/>
  <c r="G183" i="8" s="1"/>
  <c r="G184" i="8" s="1"/>
  <c r="F193" i="8"/>
  <c r="C193" i="8"/>
  <c r="F194" i="8"/>
  <c r="C84" i="8"/>
  <c r="D99" i="8"/>
  <c r="D133" i="8"/>
  <c r="F165" i="8"/>
  <c r="C194" i="8"/>
  <c r="G194" i="8"/>
  <c r="G196" i="9"/>
  <c r="C88" i="9"/>
  <c r="D104" i="9"/>
  <c r="F121" i="9"/>
  <c r="C197" i="9"/>
  <c r="C32" i="9"/>
  <c r="G32" i="9"/>
  <c r="E51" i="9"/>
  <c r="C51" i="9"/>
  <c r="G51" i="9"/>
  <c r="C69" i="9"/>
  <c r="G69" i="9"/>
  <c r="H88" i="9"/>
  <c r="H193" i="9" s="1"/>
  <c r="H194" i="9" s="1"/>
  <c r="E88" i="9"/>
  <c r="F104" i="9"/>
  <c r="E104" i="9"/>
  <c r="C121" i="9"/>
  <c r="G121" i="9"/>
  <c r="E140" i="9"/>
  <c r="F174" i="9"/>
  <c r="D197" i="9"/>
  <c r="C198" i="9"/>
  <c r="G198" i="9"/>
  <c r="E32" i="9"/>
  <c r="D32" i="9"/>
  <c r="F69" i="9"/>
  <c r="F88" i="9"/>
  <c r="C104" i="9"/>
  <c r="G104" i="9"/>
  <c r="F140" i="9"/>
  <c r="D198" i="9"/>
  <c r="E174" i="9"/>
  <c r="C174" i="9"/>
  <c r="G174" i="9"/>
  <c r="F196" i="9"/>
  <c r="E197" i="9"/>
  <c r="C196" i="9"/>
  <c r="E69" i="9"/>
  <c r="G88" i="9"/>
  <c r="E121" i="9"/>
  <c r="G197" i="9"/>
  <c r="E196" i="9"/>
  <c r="F198" i="9"/>
  <c r="D192" i="9"/>
  <c r="D196" i="9"/>
  <c r="F197" i="9"/>
  <c r="C156" i="9"/>
  <c r="E198" i="9"/>
  <c r="D156" i="9"/>
  <c r="F192" i="9"/>
  <c r="G156" i="9"/>
  <c r="E192" i="9"/>
  <c r="C192" i="9"/>
  <c r="G192" i="9"/>
  <c r="F148" i="8"/>
  <c r="E182" i="8"/>
  <c r="E183" i="8" s="1"/>
  <c r="E184" i="8" s="1"/>
  <c r="C192" i="8"/>
  <c r="G192" i="8"/>
  <c r="H133" i="8"/>
  <c r="F182" i="8"/>
  <c r="F183" i="8" s="1"/>
  <c r="F184" i="8" s="1"/>
  <c r="D192" i="8"/>
  <c r="D188" i="7"/>
  <c r="E188" i="7"/>
  <c r="F188" i="7"/>
  <c r="G188" i="7"/>
  <c r="I188" i="7"/>
  <c r="C188" i="7"/>
  <c r="D65" i="7"/>
  <c r="E65" i="7"/>
  <c r="F65" i="7"/>
  <c r="G65" i="7"/>
  <c r="I65" i="7"/>
  <c r="C65" i="7"/>
  <c r="C193" i="9" l="1"/>
  <c r="C194" i="9" s="1"/>
  <c r="E193" i="9"/>
  <c r="E194" i="9" s="1"/>
  <c r="D193" i="9"/>
  <c r="D194" i="9" s="1"/>
  <c r="G193" i="9"/>
  <c r="G194" i="9" s="1"/>
  <c r="F193" i="9"/>
  <c r="F194" i="9" s="1"/>
  <c r="I191" i="7"/>
  <c r="G191" i="7"/>
  <c r="F191" i="7"/>
  <c r="E191" i="7"/>
  <c r="D191" i="7"/>
  <c r="C191" i="7"/>
  <c r="I180" i="7"/>
  <c r="G180" i="7"/>
  <c r="F180" i="7"/>
  <c r="E180" i="7"/>
  <c r="D180" i="7"/>
  <c r="C180" i="7"/>
  <c r="D170" i="7"/>
  <c r="E170" i="7"/>
  <c r="F170" i="7"/>
  <c r="G170" i="7"/>
  <c r="I170" i="7"/>
  <c r="I173" i="7"/>
  <c r="D161" i="7"/>
  <c r="E161" i="7"/>
  <c r="F161" i="7"/>
  <c r="G161" i="7"/>
  <c r="I161" i="7"/>
  <c r="I155" i="7"/>
  <c r="G155" i="7"/>
  <c r="F155" i="7"/>
  <c r="E155" i="7"/>
  <c r="D155" i="7"/>
  <c r="C155" i="7"/>
  <c r="I152" i="7"/>
  <c r="G152" i="7"/>
  <c r="F152" i="7"/>
  <c r="E152" i="7"/>
  <c r="D152" i="7"/>
  <c r="C152" i="7"/>
  <c r="I145" i="7"/>
  <c r="G145" i="7"/>
  <c r="F145" i="7"/>
  <c r="E145" i="7"/>
  <c r="D145" i="7"/>
  <c r="C145" i="7"/>
  <c r="D139" i="7"/>
  <c r="E139" i="7"/>
  <c r="F139" i="7"/>
  <c r="G139" i="7"/>
  <c r="I139" i="7"/>
  <c r="D136" i="7"/>
  <c r="E136" i="7"/>
  <c r="F136" i="7"/>
  <c r="G136" i="7"/>
  <c r="I136" i="7"/>
  <c r="D127" i="7"/>
  <c r="E127" i="7"/>
  <c r="F127" i="7"/>
  <c r="G127" i="7"/>
  <c r="I127" i="7"/>
  <c r="I120" i="7"/>
  <c r="G120" i="7"/>
  <c r="F120" i="7"/>
  <c r="E120" i="7"/>
  <c r="D120" i="7"/>
  <c r="C120" i="7"/>
  <c r="I117" i="7"/>
  <c r="G117" i="7"/>
  <c r="F117" i="7"/>
  <c r="E117" i="7"/>
  <c r="D117" i="7"/>
  <c r="C117" i="7"/>
  <c r="I109" i="7"/>
  <c r="G109" i="7"/>
  <c r="F109" i="7"/>
  <c r="E109" i="7"/>
  <c r="D109" i="7"/>
  <c r="C109" i="7"/>
  <c r="I103" i="7"/>
  <c r="G103" i="7"/>
  <c r="F103" i="7"/>
  <c r="E103" i="7"/>
  <c r="D103" i="7"/>
  <c r="C103" i="7"/>
  <c r="I100" i="7"/>
  <c r="G100" i="7"/>
  <c r="F100" i="7"/>
  <c r="E100" i="7"/>
  <c r="D100" i="7"/>
  <c r="C100" i="7"/>
  <c r="I93" i="7"/>
  <c r="G93" i="7"/>
  <c r="F93" i="7"/>
  <c r="E93" i="7"/>
  <c r="D93" i="7"/>
  <c r="C93" i="7"/>
  <c r="I87" i="7"/>
  <c r="G87" i="7"/>
  <c r="F87" i="7"/>
  <c r="E87" i="7"/>
  <c r="D87" i="7"/>
  <c r="C87" i="7"/>
  <c r="I84" i="7"/>
  <c r="G84" i="7"/>
  <c r="F84" i="7"/>
  <c r="E84" i="7"/>
  <c r="D84" i="7"/>
  <c r="C84" i="7"/>
  <c r="I77" i="7"/>
  <c r="G77" i="7"/>
  <c r="F77" i="7"/>
  <c r="E77" i="7"/>
  <c r="D77" i="7"/>
  <c r="C77" i="7"/>
  <c r="I68" i="7"/>
  <c r="G68" i="7"/>
  <c r="F68" i="7"/>
  <c r="E68" i="7"/>
  <c r="D68" i="7"/>
  <c r="C68" i="7"/>
  <c r="I56" i="7"/>
  <c r="G56" i="7"/>
  <c r="F56" i="7"/>
  <c r="E56" i="7"/>
  <c r="D56" i="7"/>
  <c r="C56" i="7"/>
  <c r="I50" i="7"/>
  <c r="D47" i="7"/>
  <c r="E47" i="7"/>
  <c r="F47" i="7"/>
  <c r="G47" i="7"/>
  <c r="G197" i="7" s="1"/>
  <c r="I47" i="7"/>
  <c r="I38" i="7"/>
  <c r="I31" i="7"/>
  <c r="G31" i="7"/>
  <c r="F31" i="7"/>
  <c r="E31" i="7"/>
  <c r="D31" i="7"/>
  <c r="C31" i="7"/>
  <c r="I28" i="7"/>
  <c r="G28" i="7"/>
  <c r="F28" i="7"/>
  <c r="E28" i="7"/>
  <c r="D28" i="7"/>
  <c r="C28" i="7"/>
  <c r="I19" i="7"/>
  <c r="G19" i="7"/>
  <c r="F19" i="7"/>
  <c r="E19" i="7"/>
  <c r="D19" i="7"/>
  <c r="C19" i="7"/>
  <c r="I181" i="6"/>
  <c r="G181" i="6"/>
  <c r="F181" i="6"/>
  <c r="E181" i="6"/>
  <c r="D181" i="6"/>
  <c r="C181" i="6"/>
  <c r="I178" i="6"/>
  <c r="G178" i="6"/>
  <c r="F178" i="6"/>
  <c r="E178" i="6"/>
  <c r="D178" i="6"/>
  <c r="C178" i="6"/>
  <c r="I171" i="6"/>
  <c r="G171" i="6"/>
  <c r="F171" i="6"/>
  <c r="E171" i="6"/>
  <c r="E182" i="6" s="1"/>
  <c r="E183" i="6" s="1"/>
  <c r="E184" i="6" s="1"/>
  <c r="D171" i="6"/>
  <c r="C171" i="6"/>
  <c r="I164" i="6"/>
  <c r="I161" i="6"/>
  <c r="D153" i="6"/>
  <c r="E153" i="6"/>
  <c r="F153" i="6"/>
  <c r="G153" i="6"/>
  <c r="H153" i="6"/>
  <c r="H192" i="6" s="1"/>
  <c r="I153" i="6"/>
  <c r="I147" i="6"/>
  <c r="G147" i="6"/>
  <c r="F147" i="6"/>
  <c r="E147" i="6"/>
  <c r="D147" i="6"/>
  <c r="C147" i="6"/>
  <c r="I144" i="6"/>
  <c r="G144" i="6"/>
  <c r="F144" i="6"/>
  <c r="E144" i="6"/>
  <c r="E148" i="6" s="1"/>
  <c r="D144" i="6"/>
  <c r="D148" i="6" s="1"/>
  <c r="C144" i="6"/>
  <c r="I138" i="6"/>
  <c r="I148" i="6" s="1"/>
  <c r="G138" i="6"/>
  <c r="F138" i="6"/>
  <c r="E138" i="6"/>
  <c r="D138" i="6"/>
  <c r="C138" i="6"/>
  <c r="D132" i="6"/>
  <c r="D133" i="6" s="1"/>
  <c r="E132" i="6"/>
  <c r="F132" i="6"/>
  <c r="G132" i="6"/>
  <c r="G133" i="6" s="1"/>
  <c r="H132" i="6"/>
  <c r="I132" i="6"/>
  <c r="E133" i="6"/>
  <c r="D121" i="6"/>
  <c r="E121" i="6"/>
  <c r="F121" i="6"/>
  <c r="G121" i="6"/>
  <c r="H121" i="6"/>
  <c r="I121" i="6"/>
  <c r="D129" i="6"/>
  <c r="E129" i="6"/>
  <c r="F129" i="6"/>
  <c r="F133" i="6" s="1"/>
  <c r="G129" i="6"/>
  <c r="H129" i="6"/>
  <c r="I129" i="6"/>
  <c r="I133" i="6" s="1"/>
  <c r="I114" i="6"/>
  <c r="G114" i="6"/>
  <c r="F114" i="6"/>
  <c r="E114" i="6"/>
  <c r="D114" i="6"/>
  <c r="C114" i="6"/>
  <c r="I111" i="6"/>
  <c r="G111" i="6"/>
  <c r="F111" i="6"/>
  <c r="E111" i="6"/>
  <c r="D111" i="6"/>
  <c r="C111" i="6"/>
  <c r="I104" i="6"/>
  <c r="I115" i="6" s="1"/>
  <c r="G104" i="6"/>
  <c r="F104" i="6"/>
  <c r="E104" i="6"/>
  <c r="D104" i="6"/>
  <c r="C104" i="6"/>
  <c r="I98" i="6"/>
  <c r="G98" i="6"/>
  <c r="F98" i="6"/>
  <c r="E98" i="6"/>
  <c r="D98" i="6"/>
  <c r="C98" i="6"/>
  <c r="I95" i="6"/>
  <c r="I99" i="6" s="1"/>
  <c r="G95" i="6"/>
  <c r="F95" i="6"/>
  <c r="E95" i="6"/>
  <c r="D95" i="6"/>
  <c r="D99" i="6" s="1"/>
  <c r="C95" i="6"/>
  <c r="I89" i="6"/>
  <c r="G89" i="6"/>
  <c r="F89" i="6"/>
  <c r="E89" i="6"/>
  <c r="D89" i="6"/>
  <c r="C89" i="6"/>
  <c r="D84" i="6"/>
  <c r="I83" i="6"/>
  <c r="G83" i="6"/>
  <c r="F83" i="6"/>
  <c r="E83" i="6"/>
  <c r="D83" i="6"/>
  <c r="C83" i="6"/>
  <c r="I80" i="6"/>
  <c r="G80" i="6"/>
  <c r="F80" i="6"/>
  <c r="E80" i="6"/>
  <c r="D80" i="6"/>
  <c r="C80" i="6"/>
  <c r="I74" i="6"/>
  <c r="G74" i="6"/>
  <c r="F74" i="6"/>
  <c r="E74" i="6"/>
  <c r="D74" i="6"/>
  <c r="C74" i="6"/>
  <c r="I54" i="6"/>
  <c r="I65" i="6"/>
  <c r="G65" i="6"/>
  <c r="F65" i="6"/>
  <c r="E65" i="6"/>
  <c r="D65" i="6"/>
  <c r="C65" i="6"/>
  <c r="I62" i="6"/>
  <c r="G62" i="6"/>
  <c r="F62" i="6"/>
  <c r="E62" i="6"/>
  <c r="D62" i="6"/>
  <c r="C62" i="6"/>
  <c r="I37" i="6"/>
  <c r="H49" i="6"/>
  <c r="I48" i="6"/>
  <c r="C148" i="6" l="1"/>
  <c r="I84" i="6"/>
  <c r="F84" i="6"/>
  <c r="E99" i="6"/>
  <c r="C99" i="6"/>
  <c r="G99" i="6"/>
  <c r="C182" i="6"/>
  <c r="C183" i="6" s="1"/>
  <c r="C184" i="6" s="1"/>
  <c r="G182" i="6"/>
  <c r="G183" i="6" s="1"/>
  <c r="G184" i="6" s="1"/>
  <c r="F197" i="7"/>
  <c r="G140" i="7"/>
  <c r="F99" i="6"/>
  <c r="E84" i="6"/>
  <c r="C84" i="6"/>
  <c r="G84" i="6"/>
  <c r="H133" i="6"/>
  <c r="I165" i="6"/>
  <c r="F182" i="6"/>
  <c r="F183" i="6" s="1"/>
  <c r="F184" i="6" s="1"/>
  <c r="D182" i="6"/>
  <c r="D183" i="6" s="1"/>
  <c r="D184" i="6" s="1"/>
  <c r="I182" i="6"/>
  <c r="I183" i="6" s="1"/>
  <c r="I184" i="6" s="1"/>
  <c r="I198" i="7"/>
  <c r="G148" i="6"/>
  <c r="F148" i="6"/>
  <c r="I197" i="7"/>
  <c r="D197" i="7"/>
  <c r="C121" i="7"/>
  <c r="G121" i="7"/>
  <c r="E197" i="7"/>
  <c r="E156" i="7"/>
  <c r="I196" i="7"/>
  <c r="E32" i="7"/>
  <c r="I140" i="7"/>
  <c r="E140" i="7"/>
  <c r="C69" i="7"/>
  <c r="G69" i="7"/>
  <c r="F88" i="7"/>
  <c r="C88" i="7"/>
  <c r="G88" i="7"/>
  <c r="E88" i="7"/>
  <c r="I88" i="7"/>
  <c r="D104" i="7"/>
  <c r="I104" i="7"/>
  <c r="D140" i="7"/>
  <c r="F140" i="7"/>
  <c r="C32" i="7"/>
  <c r="G32" i="7"/>
  <c r="F104" i="7"/>
  <c r="E121" i="7"/>
  <c r="C156" i="7"/>
  <c r="G156" i="7"/>
  <c r="I174" i="7"/>
  <c r="F192" i="7"/>
  <c r="I51" i="7"/>
  <c r="D121" i="7"/>
  <c r="I121" i="7"/>
  <c r="F121" i="7"/>
  <c r="F156" i="7"/>
  <c r="D156" i="7"/>
  <c r="I156" i="7"/>
  <c r="E192" i="7"/>
  <c r="C192" i="7"/>
  <c r="G192" i="7"/>
  <c r="D32" i="7"/>
  <c r="I32" i="7"/>
  <c r="F32" i="7"/>
  <c r="E69" i="7"/>
  <c r="I69" i="7"/>
  <c r="F69" i="7"/>
  <c r="D69" i="7"/>
  <c r="D88" i="7"/>
  <c r="C104" i="7"/>
  <c r="G104" i="7"/>
  <c r="E104" i="7"/>
  <c r="D192" i="7"/>
  <c r="I192" i="7"/>
  <c r="I66" i="6"/>
  <c r="I45" i="6"/>
  <c r="I193" i="6" s="1"/>
  <c r="I30" i="6"/>
  <c r="I194" i="6" s="1"/>
  <c r="H30" i="6"/>
  <c r="G30" i="6"/>
  <c r="F30" i="6"/>
  <c r="E30" i="6"/>
  <c r="D30" i="6"/>
  <c r="C30" i="6"/>
  <c r="D27" i="6"/>
  <c r="E27" i="6"/>
  <c r="F27" i="6"/>
  <c r="G27" i="6"/>
  <c r="H27" i="6"/>
  <c r="H193" i="6" s="1"/>
  <c r="I27" i="6"/>
  <c r="H31" i="6" l="1"/>
  <c r="I49" i="6"/>
  <c r="H194" i="6"/>
  <c r="I193" i="7"/>
  <c r="I194" i="7" s="1"/>
  <c r="I19" i="6"/>
  <c r="I192" i="6" s="1"/>
  <c r="G173" i="7"/>
  <c r="F173" i="7"/>
  <c r="E173" i="7"/>
  <c r="D173" i="7"/>
  <c r="C173" i="7"/>
  <c r="C170" i="7"/>
  <c r="E174" i="7"/>
  <c r="C161" i="7"/>
  <c r="C139" i="7"/>
  <c r="C136" i="7"/>
  <c r="C127" i="7"/>
  <c r="G50" i="7"/>
  <c r="F50" i="7"/>
  <c r="E50" i="7"/>
  <c r="D50" i="7"/>
  <c r="C50" i="7"/>
  <c r="C47" i="7"/>
  <c r="C197" i="7" s="1"/>
  <c r="G38" i="7"/>
  <c r="G196" i="7" s="1"/>
  <c r="F38" i="7"/>
  <c r="F196" i="7" s="1"/>
  <c r="E38" i="7"/>
  <c r="D38" i="7"/>
  <c r="D196" i="7" s="1"/>
  <c r="C38" i="7"/>
  <c r="G164" i="6"/>
  <c r="F164" i="6"/>
  <c r="E164" i="6"/>
  <c r="E165" i="6" s="1"/>
  <c r="D164" i="6"/>
  <c r="C164" i="6"/>
  <c r="G161" i="6"/>
  <c r="F161" i="6"/>
  <c r="E161" i="6"/>
  <c r="D161" i="6"/>
  <c r="C161" i="6"/>
  <c r="C165" i="6" s="1"/>
  <c r="C153" i="6"/>
  <c r="C132" i="6"/>
  <c r="C129" i="6"/>
  <c r="C121" i="6"/>
  <c r="G54" i="6"/>
  <c r="F54" i="6"/>
  <c r="E54" i="6"/>
  <c r="D54" i="6"/>
  <c r="C54" i="6"/>
  <c r="C66" i="6" s="1"/>
  <c r="G48" i="6"/>
  <c r="F48" i="6"/>
  <c r="E48" i="6"/>
  <c r="D48" i="6"/>
  <c r="C48" i="6"/>
  <c r="G45" i="6"/>
  <c r="F45" i="6"/>
  <c r="E45" i="6"/>
  <c r="D45" i="6"/>
  <c r="C45" i="6"/>
  <c r="G37" i="6"/>
  <c r="F37" i="6"/>
  <c r="E37" i="6"/>
  <c r="D37" i="6"/>
  <c r="C37" i="6"/>
  <c r="C27" i="6"/>
  <c r="C31" i="6" s="1"/>
  <c r="G19" i="6"/>
  <c r="G31" i="6" s="1"/>
  <c r="F19" i="6"/>
  <c r="F31" i="6" s="1"/>
  <c r="E19" i="6"/>
  <c r="E31" i="6" s="1"/>
  <c r="D19" i="6"/>
  <c r="D31" i="6" s="1"/>
  <c r="C19" i="6"/>
  <c r="E49" i="6" l="1"/>
  <c r="D66" i="6"/>
  <c r="D192" i="6"/>
  <c r="G165" i="6"/>
  <c r="G193" i="6"/>
  <c r="F165" i="6"/>
  <c r="F194" i="6"/>
  <c r="C198" i="7"/>
  <c r="G198" i="7"/>
  <c r="C193" i="6"/>
  <c r="E66" i="6"/>
  <c r="E192" i="6"/>
  <c r="C133" i="6"/>
  <c r="D193" i="6"/>
  <c r="C194" i="6"/>
  <c r="G194" i="6"/>
  <c r="C196" i="7"/>
  <c r="D198" i="7"/>
  <c r="G49" i="6"/>
  <c r="F192" i="6"/>
  <c r="F66" i="6"/>
  <c r="E193" i="6"/>
  <c r="D165" i="6"/>
  <c r="D194" i="6"/>
  <c r="E198" i="7"/>
  <c r="D49" i="6"/>
  <c r="G192" i="6"/>
  <c r="G66" i="6"/>
  <c r="C192" i="6"/>
  <c r="E194" i="6"/>
  <c r="F198" i="7"/>
  <c r="I31" i="6"/>
  <c r="F193" i="6"/>
  <c r="F49" i="6"/>
  <c r="F51" i="7"/>
  <c r="D51" i="7"/>
  <c r="D174" i="7"/>
  <c r="F174" i="7"/>
  <c r="E51" i="7"/>
  <c r="E193" i="7" s="1"/>
  <c r="E194" i="7" s="1"/>
  <c r="E196" i="7"/>
  <c r="G51" i="7"/>
  <c r="C140" i="7"/>
  <c r="C174" i="7"/>
  <c r="G174" i="7"/>
  <c r="C51" i="7"/>
  <c r="C49" i="6"/>
  <c r="F193" i="7" l="1"/>
  <c r="F194" i="7" s="1"/>
  <c r="G193" i="7"/>
  <c r="G194" i="7" s="1"/>
  <c r="D193" i="7"/>
  <c r="D194" i="7" s="1"/>
  <c r="C193" i="7"/>
  <c r="C194" i="7" s="1"/>
</calcChain>
</file>

<file path=xl/sharedStrings.xml><?xml version="1.0" encoding="utf-8"?>
<sst xmlns="http://schemas.openxmlformats.org/spreadsheetml/2006/main" count="1118" uniqueCount="171">
  <si>
    <t>Прием пищи</t>
  </si>
  <si>
    <t>Наименование блюда</t>
  </si>
  <si>
    <t>№ рецептуры</t>
  </si>
  <si>
    <t>Вес блюда</t>
  </si>
  <si>
    <t>Возрастная категория:</t>
  </si>
  <si>
    <t>Пищевые вещества</t>
  </si>
  <si>
    <t>Энергетическая ценность</t>
  </si>
  <si>
    <t>Белки</t>
  </si>
  <si>
    <t>Жиры</t>
  </si>
  <si>
    <t>Углеводы</t>
  </si>
  <si>
    <t>Меню приготавливаемых блюд</t>
  </si>
  <si>
    <t>7-11 лет сентябрь</t>
  </si>
  <si>
    <t>Неделя 1 День 1</t>
  </si>
  <si>
    <t>ЗАВТРАК</t>
  </si>
  <si>
    <t>Каша "Дружба"</t>
  </si>
  <si>
    <t>242.2</t>
  </si>
  <si>
    <t>Блинчики с повидлом</t>
  </si>
  <si>
    <t>Чай с сахаром и брусникой</t>
  </si>
  <si>
    <t>ИТОГО ЗА ЗАВТРАК</t>
  </si>
  <si>
    <t>ОБЕД</t>
  </si>
  <si>
    <t>Икра кабачковая (промышленного производства)</t>
  </si>
  <si>
    <t>Суп картофельный с макаронными изделиями на курином бульоне</t>
  </si>
  <si>
    <t>390.4</t>
  </si>
  <si>
    <t>Тефтели куриные</t>
  </si>
  <si>
    <t>435.1</t>
  </si>
  <si>
    <t>Соус Бешамель</t>
  </si>
  <si>
    <t>Каша гречневая рассыпчатая</t>
  </si>
  <si>
    <t>Компот из смеси сухофруктов</t>
  </si>
  <si>
    <t>Хлеб пшеничный витаминизированный</t>
  </si>
  <si>
    <t>Хлеб ржаной</t>
  </si>
  <si>
    <t>ИТОГО ЗА ОБЕД</t>
  </si>
  <si>
    <t>ПОЛДНИК</t>
  </si>
  <si>
    <t>511.1</t>
  </si>
  <si>
    <t>Компот из замороженной ягоды</t>
  </si>
  <si>
    <t>543.3</t>
  </si>
  <si>
    <t>Пирожки печеные из сдобного теста с картофелем</t>
  </si>
  <si>
    <t>ИТОГО ЗА ПОЛДНИК</t>
  </si>
  <si>
    <t>ИТОГО ЗА ДЕНЬ:</t>
  </si>
  <si>
    <t>День 2</t>
  </si>
  <si>
    <t>Запеканка из творога (с соусом)</t>
  </si>
  <si>
    <t>Плюшка новомосковская</t>
  </si>
  <si>
    <t>511.2</t>
  </si>
  <si>
    <t>Напиток теплый из вишни</t>
  </si>
  <si>
    <t>Огурцы соленые</t>
  </si>
  <si>
    <t>Свекольник</t>
  </si>
  <si>
    <t>512.1</t>
  </si>
  <si>
    <t>Компот из кураги</t>
  </si>
  <si>
    <t>Кисель витаминизированный</t>
  </si>
  <si>
    <t>Булочка с корицей</t>
  </si>
  <si>
    <t>День 3</t>
  </si>
  <si>
    <t>Каша манная вязкая</t>
  </si>
  <si>
    <t>Бутерброды горячие с сыром</t>
  </si>
  <si>
    <t>Яйца вареные</t>
  </si>
  <si>
    <t>Чай с сахаром</t>
  </si>
  <si>
    <t>Плов со свининой</t>
  </si>
  <si>
    <t>Напиток из шиповника</t>
  </si>
  <si>
    <t>518.1</t>
  </si>
  <si>
    <t>Сок фруктовый, плодовый, ягодный</t>
  </si>
  <si>
    <t>573.2</t>
  </si>
  <si>
    <t>Рогалик со сгущенкой</t>
  </si>
  <si>
    <t>День 4</t>
  </si>
  <si>
    <t>Каша из хлопьев овсяных "Геркулес" жидкая</t>
  </si>
  <si>
    <t>Батон нарезной</t>
  </si>
  <si>
    <t>Масло сливочное</t>
  </si>
  <si>
    <t>Сыр твердый порциями</t>
  </si>
  <si>
    <t>Печенье</t>
  </si>
  <si>
    <t>Чай с лимоном и сахаром</t>
  </si>
  <si>
    <t>Икра свекольная</t>
  </si>
  <si>
    <t>144.1</t>
  </si>
  <si>
    <t>Суп картофельный с бобовыми на курином бульоне</t>
  </si>
  <si>
    <t>Рагу из птицы</t>
  </si>
  <si>
    <t>516.1</t>
  </si>
  <si>
    <t>Кисломолочный продукт</t>
  </si>
  <si>
    <t>454.4</t>
  </si>
  <si>
    <t>Пирожки печеные из дрожжевого теста с капустой и яйцом</t>
  </si>
  <si>
    <t>День 5</t>
  </si>
  <si>
    <t>Макаронные изделия, запеченные с сыром</t>
  </si>
  <si>
    <t>494.1</t>
  </si>
  <si>
    <t>Чай с клубникой и сахаром</t>
  </si>
  <si>
    <t>155.3</t>
  </si>
  <si>
    <t>410.1</t>
  </si>
  <si>
    <t>Фрикадельки куриные</t>
  </si>
  <si>
    <t>Соус томатный</t>
  </si>
  <si>
    <t>418.1</t>
  </si>
  <si>
    <t>Каша из гороха с маслом</t>
  </si>
  <si>
    <t>РЦ 10.86.</t>
  </si>
  <si>
    <t>Напиток  витаминизированный</t>
  </si>
  <si>
    <t>Кисель из концентрата плодового или ягодного</t>
  </si>
  <si>
    <t>543.4</t>
  </si>
  <si>
    <t>Пирожки печеные из сдобного теста с яблоком</t>
  </si>
  <si>
    <t>Неделя 2 День 6</t>
  </si>
  <si>
    <t>Каша рисовая молочная жидкая</t>
  </si>
  <si>
    <t>242.1</t>
  </si>
  <si>
    <t>Блинчики с молочным сладким соусом</t>
  </si>
  <si>
    <t>128.2</t>
  </si>
  <si>
    <t>Борщ с капустой и картофелем на курином бульоне</t>
  </si>
  <si>
    <t>Соус Болоньезе</t>
  </si>
  <si>
    <t>Спагетти  отварные с маслом</t>
  </si>
  <si>
    <t>Брецель</t>
  </si>
  <si>
    <t>День 7</t>
  </si>
  <si>
    <t>Омлет с брокколи</t>
  </si>
  <si>
    <t>157.2</t>
  </si>
  <si>
    <t>б/н</t>
  </si>
  <si>
    <t>Пирог морковный</t>
  </si>
  <si>
    <t>День 8</t>
  </si>
  <si>
    <t>Каша пшенная молочная жидкая</t>
  </si>
  <si>
    <t>142.3</t>
  </si>
  <si>
    <t>Щи из свежей капусты с картофелем на курином бульоне</t>
  </si>
  <si>
    <t>Жаркое из птицы</t>
  </si>
  <si>
    <t>Пирожки печеные из сдобного теста с повидлом</t>
  </si>
  <si>
    <t>День 9</t>
  </si>
  <si>
    <t>494.2</t>
  </si>
  <si>
    <t>Чай яблочно-вишневый</t>
  </si>
  <si>
    <t>Голубцы ленивые</t>
  </si>
  <si>
    <t>Каша пшеничная</t>
  </si>
  <si>
    <t>Крендель сахарный</t>
  </si>
  <si>
    <t>День 10</t>
  </si>
  <si>
    <t>Суп молочный с макаронными изделиями</t>
  </si>
  <si>
    <t>Булочка ванильная</t>
  </si>
  <si>
    <t>134.1</t>
  </si>
  <si>
    <t>Рассольник ленинградский на курином бульоне</t>
  </si>
  <si>
    <t>Бефстроганов из кур</t>
  </si>
  <si>
    <t>ИТОГО ЗА ВЕСЬ ПЕРИОД:</t>
  </si>
  <si>
    <t>СРЕДНЕЕ ЗНАЧЕНИЕ ЗА ПЕРИОД:</t>
  </si>
  <si>
    <t>СОГЛАСОВАНО</t>
  </si>
  <si>
    <t>(должность)</t>
  </si>
  <si>
    <t>(ФИО)</t>
  </si>
  <si>
    <t>(дата)</t>
  </si>
  <si>
    <t>УТВЕРЖДАЮ</t>
  </si>
  <si>
    <t>12-18 лет сентябрь</t>
  </si>
  <si>
    <t>Фрукт свежий, сезонный</t>
  </si>
  <si>
    <t>5,5,</t>
  </si>
  <si>
    <t>Щи из свежей капусты с картофелем на мясном бульоне</t>
  </si>
  <si>
    <t>345.2</t>
  </si>
  <si>
    <t>Булочка домашняя</t>
  </si>
  <si>
    <t>Суп-лапша домашняя</t>
  </si>
  <si>
    <t>Булочка школьная</t>
  </si>
  <si>
    <t>Цена, руб.</t>
  </si>
  <si>
    <t xml:space="preserve">Биточки рыбные </t>
  </si>
  <si>
    <t>Суп картофельный с рисом на курином бульоне</t>
  </si>
  <si>
    <t>Соус Болоньезе (мясо птицы)</t>
  </si>
  <si>
    <t>Пирожки печеные из сдобного теста с капустным фаршем</t>
  </si>
  <si>
    <t>Норма среднее значение СанПиН 2.3/2.4.3590-20 Приложение N 10 Таблица 1, Таблица 3</t>
  </si>
  <si>
    <t xml:space="preserve">Выход, гр. </t>
  </si>
  <si>
    <t xml:space="preserve">завтрак 20-30% </t>
  </si>
  <si>
    <t>15,4-19,3</t>
  </si>
  <si>
    <t>15,8-19,8</t>
  </si>
  <si>
    <t>67-83,8</t>
  </si>
  <si>
    <t>470-587,5</t>
  </si>
  <si>
    <t>обед  30-35%</t>
  </si>
  <si>
    <t>23,1-26,9</t>
  </si>
  <si>
    <t>23,7-27,7</t>
  </si>
  <si>
    <t>100,5-117,3</t>
  </si>
  <si>
    <t>705-822,5</t>
  </si>
  <si>
    <t>полдник 10-15%</t>
  </si>
  <si>
    <t>7,7-11,4</t>
  </si>
  <si>
    <t>7,9-11,9</t>
  </si>
  <si>
    <t>33,5-50,3</t>
  </si>
  <si>
    <t>235-352,5</t>
  </si>
  <si>
    <t xml:space="preserve">Средняя стоимость </t>
  </si>
  <si>
    <t xml:space="preserve">завтрак </t>
  </si>
  <si>
    <t>обед</t>
  </si>
  <si>
    <t>полдник</t>
  </si>
  <si>
    <t>Суп картофельный  с рисом на курином бульоне</t>
  </si>
  <si>
    <t>Фрукт свежий,  сезонный</t>
  </si>
  <si>
    <t>Морковь отварная</t>
  </si>
  <si>
    <t xml:space="preserve">Булочка дорожная </t>
  </si>
  <si>
    <t>Фузилли  отварные с маслом</t>
  </si>
  <si>
    <t>ООО "Саратовский Комбинат Школьного Питания</t>
  </si>
  <si>
    <t>Д.С.Блинников</t>
  </si>
  <si>
    <t>ООО "Саратовский Комбинат Школьного Питания"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</si>
</sst>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Arial Cyr"/>
      <charset val="204"/>
    </font>
    <font>
      <i/>
      <sz val="8"/>
      <name val="Arial Cyr"/>
      <charset val="204"/>
    </font>
    <font>
      <b/>
      <sz val="10"/>
      <color theme="1"/>
      <name val="Arimo"/>
    </font>
    <font>
      <sz val="10"/>
      <color theme="1"/>
      <name val="Arimo"/>
    </font>
    <font>
      <sz val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1">
    <xf numFmtId="0" fontId="0" fillId="0" borderId="0"/>
  </cellStyleXfs>
  <cellXfs count="239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wrapText="1"/>
    </xf>
    <xf numFmtId="1" fontId="1" fillId="0" borderId="0" xfId="0" applyNumberFormat="1" applyFont="1" applyAlignment="1">
      <alignment horizontal="left" vertical="top" wrapText="1"/>
    </xf>
    <xf numFmtId="1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2" fontId="0" fillId="0" borderId="6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3" xfId="0" applyFont="1" applyBorder="1" applyAlignment="1">
      <alignment horizontal="center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12" xfId="0" applyFont="1" applyBorder="1" applyAlignment="1">
      <alignment horizontal="right" wrapText="1"/>
    </xf>
    <xf numFmtId="0" fontId="4" fillId="0" borderId="22" xfId="0" applyFont="1" applyBorder="1" applyAlignment="1">
      <alignment horizontal="right" wrapText="1"/>
    </xf>
    <xf numFmtId="2" fontId="0" fillId="0" borderId="12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12" xfId="0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17" xfId="0" applyNumberFormat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/>
    </xf>
    <xf numFmtId="2" fontId="0" fillId="0" borderId="6" xfId="0" applyNumberForma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2" borderId="6" xfId="0" applyFill="1" applyBorder="1" applyAlignment="1">
      <alignment wrapText="1"/>
    </xf>
    <xf numFmtId="0" fontId="0" fillId="0" borderId="6" xfId="0" applyNumberFormat="1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7" xfId="0" applyNumberFormat="1" applyFill="1" applyBorder="1" applyAlignment="1">
      <alignment horizontal="center"/>
    </xf>
    <xf numFmtId="0" fontId="0" fillId="2" borderId="6" xfId="0" applyNumberFormat="1" applyFill="1" applyBorder="1" applyAlignment="1">
      <alignment horizontal="center"/>
    </xf>
    <xf numFmtId="0" fontId="1" fillId="0" borderId="25" xfId="0" applyFont="1" applyBorder="1" applyAlignment="1">
      <alignment horizontal="left" vertical="top"/>
    </xf>
    <xf numFmtId="1" fontId="0" fillId="0" borderId="0" xfId="0" applyNumberFormat="1" applyAlignment="1">
      <alignment horizontal="center" vertical="center" wrapText="1"/>
    </xf>
    <xf numFmtId="0" fontId="0" fillId="3" borderId="6" xfId="0" applyNumberFormat="1" applyFill="1" applyBorder="1" applyAlignment="1">
      <alignment horizontal="center"/>
    </xf>
    <xf numFmtId="2" fontId="0" fillId="3" borderId="6" xfId="0" applyNumberForma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2" fontId="1" fillId="0" borderId="7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0" fillId="0" borderId="33" xfId="0" applyNumberFormat="1" applyBorder="1" applyAlignment="1">
      <alignment horizontal="center"/>
    </xf>
    <xf numFmtId="0" fontId="0" fillId="0" borderId="33" xfId="0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0" fillId="0" borderId="33" xfId="0" applyFill="1" applyBorder="1" applyAlignment="1">
      <alignment horizontal="center"/>
    </xf>
    <xf numFmtId="0" fontId="0" fillId="0" borderId="33" xfId="0" applyNumberForma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2" fontId="5" fillId="0" borderId="35" xfId="0" applyNumberFormat="1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6" fillId="0" borderId="35" xfId="0" applyFont="1" applyBorder="1" applyAlignment="1">
      <alignment wrapText="1"/>
    </xf>
    <xf numFmtId="0" fontId="6" fillId="0" borderId="35" xfId="0" applyFont="1" applyBorder="1" applyAlignment="1">
      <alignment horizontal="center"/>
    </xf>
    <xf numFmtId="2" fontId="6" fillId="0" borderId="35" xfId="0" applyNumberFormat="1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5" fillId="0" borderId="35" xfId="0" applyFont="1" applyBorder="1" applyAlignment="1">
      <alignment horizontal="center"/>
    </xf>
    <xf numFmtId="2" fontId="5" fillId="0" borderId="37" xfId="0" applyNumberFormat="1" applyFont="1" applyBorder="1" applyAlignment="1">
      <alignment horizontal="center"/>
    </xf>
    <xf numFmtId="0" fontId="6" fillId="0" borderId="35" xfId="0" applyFont="1" applyBorder="1" applyAlignment="1">
      <alignment horizontal="center" wrapText="1"/>
    </xf>
    <xf numFmtId="0" fontId="1" fillId="0" borderId="33" xfId="0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0" fillId="0" borderId="6" xfId="0" applyFill="1" applyBorder="1" applyAlignment="1">
      <alignment horizontal="center" wrapText="1"/>
    </xf>
    <xf numFmtId="0" fontId="0" fillId="3" borderId="6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5" fillId="0" borderId="40" xfId="0" applyFont="1" applyBorder="1" applyAlignment="1">
      <alignment wrapText="1"/>
    </xf>
    <xf numFmtId="0" fontId="6" fillId="0" borderId="41" xfId="0" applyFont="1" applyBorder="1" applyAlignment="1">
      <alignment horizontal="center"/>
    </xf>
    <xf numFmtId="2" fontId="5" fillId="0" borderId="42" xfId="0" applyNumberFormat="1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6" fillId="0" borderId="44" xfId="0" applyFont="1" applyBorder="1" applyAlignment="1">
      <alignment horizontal="right" wrapText="1"/>
    </xf>
    <xf numFmtId="0" fontId="6" fillId="0" borderId="45" xfId="0" applyFont="1" applyBorder="1" applyAlignment="1">
      <alignment horizontal="center"/>
    </xf>
    <xf numFmtId="0" fontId="6" fillId="0" borderId="46" xfId="0" applyFont="1" applyBorder="1" applyAlignment="1">
      <alignment horizontal="right" wrapText="1"/>
    </xf>
    <xf numFmtId="0" fontId="6" fillId="0" borderId="47" xfId="0" applyFont="1" applyBorder="1" applyAlignment="1">
      <alignment horizontal="center"/>
    </xf>
    <xf numFmtId="2" fontId="6" fillId="0" borderId="47" xfId="0" applyNumberFormat="1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6" fillId="0" borderId="35" xfId="0" applyFont="1" applyBorder="1" applyAlignment="1">
      <alignment horizontal="right" wrapText="1"/>
    </xf>
    <xf numFmtId="1" fontId="6" fillId="0" borderId="35" xfId="0" applyNumberFormat="1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2" fontId="5" fillId="0" borderId="0" xfId="0" applyNumberFormat="1" applyFont="1" applyAlignment="1">
      <alignment horizontal="center" wrapText="1"/>
    </xf>
    <xf numFmtId="0" fontId="1" fillId="0" borderId="25" xfId="0" applyFont="1" applyBorder="1" applyAlignment="1">
      <alignment horizontal="left" vertical="top"/>
    </xf>
    <xf numFmtId="1" fontId="0" fillId="0" borderId="0" xfId="0" applyNumberFormat="1" applyAlignment="1">
      <alignment horizontal="center" vertical="center" wrapText="1"/>
    </xf>
    <xf numFmtId="1" fontId="6" fillId="0" borderId="36" xfId="0" applyNumberFormat="1" applyFont="1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1" fontId="6" fillId="0" borderId="6" xfId="0" applyNumberFormat="1" applyFont="1" applyBorder="1" applyAlignment="1">
      <alignment horizontal="center"/>
    </xf>
    <xf numFmtId="0" fontId="0" fillId="0" borderId="0" xfId="0" applyAlignment="1">
      <alignment horizontal="left" vertical="center"/>
    </xf>
    <xf numFmtId="1" fontId="1" fillId="0" borderId="0" xfId="0" applyNumberFormat="1" applyFont="1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2" fontId="6" fillId="2" borderId="35" xfId="0" applyNumberFormat="1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6" fillId="0" borderId="57" xfId="0" applyFont="1" applyBorder="1" applyAlignment="1">
      <alignment horizontal="center"/>
    </xf>
    <xf numFmtId="0" fontId="5" fillId="0" borderId="57" xfId="0" applyFont="1" applyBorder="1" applyAlignment="1">
      <alignment horizontal="center"/>
    </xf>
    <xf numFmtId="0" fontId="5" fillId="0" borderId="62" xfId="0" applyFont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0" fillId="0" borderId="6" xfId="0" applyFill="1" applyBorder="1" applyAlignment="1">
      <alignment wrapText="1"/>
    </xf>
    <xf numFmtId="0" fontId="6" fillId="0" borderId="35" xfId="0" applyFont="1" applyFill="1" applyBorder="1" applyAlignment="1">
      <alignment wrapText="1"/>
    </xf>
    <xf numFmtId="0" fontId="6" fillId="0" borderId="35" xfId="0" applyFont="1" applyFill="1" applyBorder="1" applyAlignment="1">
      <alignment horizontal="center"/>
    </xf>
    <xf numFmtId="2" fontId="6" fillId="0" borderId="35" xfId="0" applyNumberFormat="1" applyFont="1" applyFill="1" applyBorder="1" applyAlignment="1">
      <alignment horizontal="center"/>
    </xf>
    <xf numFmtId="0" fontId="6" fillId="0" borderId="57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5" fillId="0" borderId="35" xfId="0" applyFont="1" applyFill="1" applyBorder="1" applyAlignment="1">
      <alignment horizontal="center"/>
    </xf>
    <xf numFmtId="0" fontId="5" fillId="0" borderId="57" xfId="0" applyFont="1" applyFill="1" applyBorder="1" applyAlignment="1">
      <alignment horizontal="center"/>
    </xf>
    <xf numFmtId="2" fontId="5" fillId="0" borderId="35" xfId="0" applyNumberFormat="1" applyFont="1" applyFill="1" applyBorder="1" applyAlignment="1">
      <alignment horizontal="center"/>
    </xf>
    <xf numFmtId="0" fontId="5" fillId="0" borderId="37" xfId="0" applyFont="1" applyFill="1" applyBorder="1" applyAlignment="1">
      <alignment horizontal="center"/>
    </xf>
    <xf numFmtId="2" fontId="5" fillId="0" borderId="37" xfId="0" applyNumberFormat="1" applyFont="1" applyFill="1" applyBorder="1" applyAlignment="1">
      <alignment horizontal="center"/>
    </xf>
    <xf numFmtId="2" fontId="5" fillId="0" borderId="62" xfId="0" applyNumberFormat="1" applyFont="1" applyFill="1" applyBorder="1" applyAlignment="1">
      <alignment horizontal="center"/>
    </xf>
    <xf numFmtId="0" fontId="5" fillId="0" borderId="62" xfId="0" applyFont="1" applyFill="1" applyBorder="1" applyAlignment="1">
      <alignment horizontal="center"/>
    </xf>
    <xf numFmtId="0" fontId="6" fillId="0" borderId="36" xfId="0" applyFont="1" applyFill="1" applyBorder="1" applyAlignment="1">
      <alignment horizontal="center"/>
    </xf>
    <xf numFmtId="2" fontId="0" fillId="0" borderId="0" xfId="0" applyNumberFormat="1" applyBorder="1" applyAlignment="1">
      <alignment horizontal="right"/>
    </xf>
    <xf numFmtId="2" fontId="0" fillId="0" borderId="22" xfId="0" applyNumberFormat="1" applyBorder="1" applyAlignment="1">
      <alignment horizontal="center"/>
    </xf>
    <xf numFmtId="1" fontId="2" fillId="0" borderId="0" xfId="0" applyNumberFormat="1" applyFon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" fontId="1" fillId="0" borderId="4" xfId="0" applyNumberFormat="1" applyFont="1" applyBorder="1" applyAlignment="1">
      <alignment horizontal="left" vertical="top" wrapText="1"/>
    </xf>
    <xf numFmtId="1" fontId="1" fillId="0" borderId="9" xfId="0" applyNumberFormat="1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1" fillId="0" borderId="7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left" vertical="top"/>
    </xf>
    <xf numFmtId="0" fontId="1" fillId="0" borderId="26" xfId="0" applyFont="1" applyBorder="1" applyAlignment="1">
      <alignment horizontal="left" vertical="top"/>
    </xf>
    <xf numFmtId="0" fontId="1" fillId="0" borderId="14" xfId="0" applyFont="1" applyBorder="1"/>
    <xf numFmtId="0" fontId="1" fillId="0" borderId="3" xfId="0" applyFont="1" applyBorder="1"/>
    <xf numFmtId="0" fontId="1" fillId="0" borderId="15" xfId="0" applyFont="1" applyBorder="1"/>
    <xf numFmtId="0" fontId="1" fillId="0" borderId="16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left" vertical="top"/>
    </xf>
    <xf numFmtId="0" fontId="1" fillId="0" borderId="20" xfId="0" applyFont="1" applyFill="1" applyBorder="1" applyAlignment="1">
      <alignment horizontal="left" vertical="top"/>
    </xf>
    <xf numFmtId="0" fontId="1" fillId="0" borderId="9" xfId="0" applyFont="1" applyFill="1" applyBorder="1" applyAlignment="1">
      <alignment horizontal="left" vertical="top"/>
    </xf>
    <xf numFmtId="0" fontId="1" fillId="0" borderId="29" xfId="0" applyFont="1" applyFill="1" applyBorder="1" applyAlignment="1">
      <alignment horizontal="left" vertical="top"/>
    </xf>
    <xf numFmtId="0" fontId="1" fillId="0" borderId="25" xfId="0" applyFont="1" applyFill="1" applyBorder="1" applyAlignment="1">
      <alignment horizontal="left" vertical="top"/>
    </xf>
    <xf numFmtId="0" fontId="1" fillId="0" borderId="26" xfId="0" applyFont="1" applyFill="1" applyBorder="1" applyAlignment="1">
      <alignment horizontal="left" vertical="top"/>
    </xf>
    <xf numFmtId="0" fontId="1" fillId="0" borderId="23" xfId="0" applyFont="1" applyFill="1" applyBorder="1" applyAlignment="1">
      <alignment horizontal="left" vertical="top"/>
    </xf>
    <xf numFmtId="0" fontId="1" fillId="0" borderId="24" xfId="0" applyFont="1" applyFill="1" applyBorder="1" applyAlignment="1">
      <alignment horizontal="left" vertical="top"/>
    </xf>
    <xf numFmtId="0" fontId="1" fillId="0" borderId="13" xfId="0" applyFont="1" applyFill="1" applyBorder="1" applyAlignment="1">
      <alignment horizontal="left" vertical="top"/>
    </xf>
    <xf numFmtId="0" fontId="1" fillId="0" borderId="27" xfId="0" applyFont="1" applyFill="1" applyBorder="1" applyAlignment="1">
      <alignment horizontal="left" vertical="top"/>
    </xf>
    <xf numFmtId="0" fontId="1" fillId="0" borderId="28" xfId="0" applyFont="1" applyFill="1" applyBorder="1" applyAlignment="1">
      <alignment horizontal="left" vertical="top"/>
    </xf>
    <xf numFmtId="0" fontId="1" fillId="0" borderId="2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left" vertical="top" wrapText="1"/>
    </xf>
    <xf numFmtId="0" fontId="1" fillId="0" borderId="38" xfId="0" applyFont="1" applyFill="1" applyBorder="1" applyAlignment="1">
      <alignment horizontal="left" vertical="top"/>
    </xf>
    <xf numFmtId="0" fontId="1" fillId="0" borderId="39" xfId="0" applyFont="1" applyFill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18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1" fontId="1" fillId="0" borderId="4" xfId="0" applyNumberFormat="1" applyFont="1" applyBorder="1" applyAlignment="1">
      <alignment horizontal="left" vertical="center" wrapText="1"/>
    </xf>
    <xf numFmtId="1" fontId="1" fillId="0" borderId="9" xfId="0" applyNumberFormat="1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5" fillId="0" borderId="56" xfId="0" applyFont="1" applyBorder="1" applyAlignment="1">
      <alignment horizontal="left" vertical="center"/>
    </xf>
    <xf numFmtId="0" fontId="7" fillId="0" borderId="58" xfId="0" applyFont="1" applyBorder="1" applyAlignment="1">
      <alignment vertical="center"/>
    </xf>
    <xf numFmtId="0" fontId="7" fillId="0" borderId="59" xfId="0" applyFont="1" applyBorder="1" applyAlignment="1">
      <alignment vertical="center"/>
    </xf>
    <xf numFmtId="0" fontId="5" fillId="0" borderId="60" xfId="0" applyFont="1" applyBorder="1" applyAlignment="1">
      <alignment horizontal="left" vertical="top"/>
    </xf>
    <xf numFmtId="0" fontId="7" fillId="0" borderId="53" xfId="0" applyFont="1" applyBorder="1"/>
    <xf numFmtId="0" fontId="5" fillId="0" borderId="61" xfId="0" applyFont="1" applyBorder="1" applyAlignment="1">
      <alignment horizontal="left" vertical="top"/>
    </xf>
    <xf numFmtId="0" fontId="7" fillId="0" borderId="55" xfId="0" applyFont="1" applyBorder="1"/>
    <xf numFmtId="0" fontId="1" fillId="0" borderId="15" xfId="0" applyFont="1" applyBorder="1" applyAlignment="1">
      <alignment horizontal="left" vertical="top"/>
    </xf>
    <xf numFmtId="0" fontId="1" fillId="0" borderId="16" xfId="0" applyFont="1" applyFill="1" applyBorder="1" applyAlignment="1">
      <alignment horizontal="left" vertical="center"/>
    </xf>
    <xf numFmtId="0" fontId="1" fillId="0" borderId="18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1" fillId="0" borderId="14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horizontal="left" vertical="top"/>
    </xf>
    <xf numFmtId="0" fontId="1" fillId="0" borderId="15" xfId="0" applyFont="1" applyFill="1" applyBorder="1" applyAlignment="1">
      <alignment horizontal="left" vertical="top"/>
    </xf>
    <xf numFmtId="0" fontId="5" fillId="0" borderId="56" xfId="0" applyFont="1" applyFill="1" applyBorder="1" applyAlignment="1">
      <alignment horizontal="left" vertical="center"/>
    </xf>
    <xf numFmtId="0" fontId="5" fillId="0" borderId="58" xfId="0" applyFont="1" applyFill="1" applyBorder="1" applyAlignment="1">
      <alignment horizontal="left" vertical="center"/>
    </xf>
    <xf numFmtId="0" fontId="5" fillId="0" borderId="59" xfId="0" applyFont="1" applyFill="1" applyBorder="1" applyAlignment="1">
      <alignment horizontal="left" vertical="center"/>
    </xf>
    <xf numFmtId="0" fontId="5" fillId="0" borderId="60" xfId="0" applyFont="1" applyFill="1" applyBorder="1" applyAlignment="1">
      <alignment horizontal="left" vertical="top"/>
    </xf>
    <xf numFmtId="0" fontId="7" fillId="0" borderId="53" xfId="0" applyFont="1" applyFill="1" applyBorder="1"/>
    <xf numFmtId="0" fontId="7" fillId="0" borderId="59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left" vertical="top"/>
    </xf>
    <xf numFmtId="0" fontId="5" fillId="0" borderId="61" xfId="0" applyFont="1" applyFill="1" applyBorder="1" applyAlignment="1">
      <alignment horizontal="left" vertical="top"/>
    </xf>
    <xf numFmtId="0" fontId="7" fillId="0" borderId="55" xfId="0" applyFont="1" applyFill="1" applyBorder="1"/>
    <xf numFmtId="0" fontId="7" fillId="0" borderId="58" xfId="0" applyFont="1" applyFill="1" applyBorder="1" applyAlignment="1">
      <alignment vertical="center"/>
    </xf>
    <xf numFmtId="0" fontId="5" fillId="0" borderId="0" xfId="0" applyFont="1" applyAlignment="1">
      <alignment horizontal="left" vertical="top" wrapText="1"/>
    </xf>
    <xf numFmtId="0" fontId="0" fillId="0" borderId="0" xfId="0" applyFont="1" applyAlignment="1"/>
    <xf numFmtId="0" fontId="1" fillId="0" borderId="30" xfId="0" applyNumberFormat="1" applyFont="1" applyBorder="1" applyAlignment="1">
      <alignment horizontal="center" vertical="center" wrapText="1"/>
    </xf>
    <xf numFmtId="0" fontId="1" fillId="0" borderId="31" xfId="0" applyNumberFormat="1" applyFont="1" applyBorder="1" applyAlignment="1">
      <alignment horizontal="center" vertical="center" wrapText="1"/>
    </xf>
    <xf numFmtId="0" fontId="1" fillId="0" borderId="32" xfId="0" applyFont="1" applyBorder="1"/>
    <xf numFmtId="0" fontId="1" fillId="0" borderId="9" xfId="0" applyFont="1" applyBorder="1" applyAlignment="1">
      <alignment horizontal="left" vertical="top"/>
    </xf>
    <xf numFmtId="0" fontId="1" fillId="0" borderId="29" xfId="0" applyFont="1" applyBorder="1" applyAlignment="1">
      <alignment horizontal="left" vertical="top"/>
    </xf>
    <xf numFmtId="0" fontId="1" fillId="0" borderId="23" xfId="0" applyFont="1" applyBorder="1" applyAlignment="1">
      <alignment horizontal="left" vertical="top"/>
    </xf>
    <xf numFmtId="0" fontId="1" fillId="0" borderId="24" xfId="0" applyFont="1" applyBorder="1" applyAlignment="1">
      <alignment horizontal="left" vertical="top"/>
    </xf>
    <xf numFmtId="0" fontId="1" fillId="0" borderId="13" xfId="0" applyFont="1" applyBorder="1" applyAlignment="1">
      <alignment horizontal="left" vertical="top"/>
    </xf>
    <xf numFmtId="0" fontId="1" fillId="0" borderId="27" xfId="0" applyFont="1" applyBorder="1" applyAlignment="1">
      <alignment horizontal="left" vertical="top"/>
    </xf>
    <xf numFmtId="0" fontId="1" fillId="0" borderId="6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8" xfId="0" applyFont="1" applyBorder="1" applyAlignment="1">
      <alignment horizontal="left" vertical="top"/>
    </xf>
    <xf numFmtId="0" fontId="1" fillId="0" borderId="39" xfId="0" applyFont="1" applyBorder="1" applyAlignment="1">
      <alignment horizontal="left" vertical="top"/>
    </xf>
    <xf numFmtId="0" fontId="5" fillId="0" borderId="49" xfId="0" applyFont="1" applyBorder="1" applyAlignment="1">
      <alignment horizontal="left" vertical="center"/>
    </xf>
    <xf numFmtId="0" fontId="7" fillId="0" borderId="51" xfId="0" applyFont="1" applyBorder="1" applyAlignment="1">
      <alignment vertical="center"/>
    </xf>
    <xf numFmtId="0" fontId="7" fillId="0" borderId="50" xfId="0" applyFont="1" applyBorder="1" applyAlignment="1">
      <alignment vertical="center"/>
    </xf>
    <xf numFmtId="0" fontId="5" fillId="0" borderId="52" xfId="0" applyFont="1" applyBorder="1" applyAlignment="1">
      <alignment horizontal="left" vertical="top"/>
    </xf>
    <xf numFmtId="0" fontId="5" fillId="0" borderId="54" xfId="0" applyFont="1" applyBorder="1" applyAlignment="1">
      <alignment horizontal="left" vertical="top"/>
    </xf>
    <xf numFmtId="0" fontId="1" fillId="0" borderId="32" xfId="0" applyFont="1" applyBorder="1" applyAlignment="1">
      <alignment horizontal="left" vertical="top"/>
    </xf>
    <xf numFmtId="0" fontId="5" fillId="0" borderId="50" xfId="0" applyFont="1" applyBorder="1" applyAlignment="1">
      <alignment horizontal="left" vertical="center"/>
    </xf>
    <xf numFmtId="0" fontId="5" fillId="0" borderId="51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4"/>
  <sheetViews>
    <sheetView tabSelected="1" topLeftCell="A46" zoomScaleNormal="100" workbookViewId="0">
      <selection activeCell="A9" sqref="A9:H9"/>
    </sheetView>
  </sheetViews>
  <sheetFormatPr defaultRowHeight="12.75"/>
  <cols>
    <col min="1" max="1" width="13.7109375" style="9" customWidth="1"/>
    <col min="2" max="2" width="43.5703125" style="6" customWidth="1"/>
    <col min="3" max="3" width="10.7109375" style="16" customWidth="1"/>
    <col min="4" max="4" width="10.7109375" style="20" customWidth="1"/>
    <col min="5" max="5" width="8.42578125" style="20" customWidth="1"/>
    <col min="6" max="6" width="10.7109375" style="20" customWidth="1"/>
    <col min="7" max="7" width="17" style="16" customWidth="1"/>
    <col min="8" max="8" width="15.7109375" style="16" customWidth="1"/>
    <col min="9" max="10" width="7.7109375" customWidth="1"/>
  </cols>
  <sheetData>
    <row r="1" spans="1:8">
      <c r="B1" s="27" t="s">
        <v>124</v>
      </c>
      <c r="H1" s="33" t="s">
        <v>128</v>
      </c>
    </row>
    <row r="2" spans="1:8">
      <c r="B2" s="10"/>
      <c r="D2" s="141" t="s">
        <v>168</v>
      </c>
      <c r="E2" s="141"/>
      <c r="F2" s="141"/>
      <c r="G2" s="141"/>
      <c r="H2" s="141"/>
    </row>
    <row r="3" spans="1:8">
      <c r="B3" s="29" t="s">
        <v>125</v>
      </c>
      <c r="F3" s="31"/>
      <c r="G3" s="34"/>
      <c r="H3" s="35" t="s">
        <v>125</v>
      </c>
    </row>
    <row r="4" spans="1:8">
      <c r="B4" s="30" t="s">
        <v>126</v>
      </c>
      <c r="F4" s="142" t="s">
        <v>169</v>
      </c>
      <c r="G4" s="142"/>
      <c r="H4" s="37" t="s">
        <v>126</v>
      </c>
    </row>
    <row r="5" spans="1:8">
      <c r="B5" s="28" t="s">
        <v>127</v>
      </c>
      <c r="H5" s="38" t="s">
        <v>127</v>
      </c>
    </row>
    <row r="9" spans="1:8" s="1" customFormat="1">
      <c r="A9" s="143" t="s">
        <v>10</v>
      </c>
      <c r="B9" s="144"/>
      <c r="C9" s="144"/>
      <c r="D9" s="144"/>
      <c r="E9" s="144"/>
      <c r="F9" s="144"/>
      <c r="G9" s="144"/>
      <c r="H9" s="144"/>
    </row>
    <row r="10" spans="1:8" s="1" customFormat="1">
      <c r="A10" s="7"/>
      <c r="C10" s="111"/>
      <c r="D10" s="17"/>
      <c r="E10" s="17"/>
      <c r="F10" s="17"/>
      <c r="G10" s="2"/>
      <c r="H10" s="2"/>
    </row>
    <row r="11" spans="1:8" s="1" customFormat="1" ht="25.5" customHeight="1">
      <c r="A11" s="7" t="s">
        <v>4</v>
      </c>
      <c r="B11" s="1" t="s">
        <v>11</v>
      </c>
      <c r="C11" s="111"/>
      <c r="D11" s="17"/>
      <c r="E11" s="17"/>
      <c r="F11" s="17"/>
      <c r="G11" s="2"/>
      <c r="H11" s="2"/>
    </row>
    <row r="12" spans="1:8" s="1" customFormat="1" ht="13.5" thickBot="1">
      <c r="A12" s="8"/>
      <c r="C12" s="111"/>
      <c r="D12" s="17"/>
      <c r="E12" s="17"/>
      <c r="F12" s="17"/>
      <c r="G12" s="2"/>
      <c r="H12" s="2"/>
    </row>
    <row r="13" spans="1:8" s="3" customFormat="1" ht="33" customHeight="1">
      <c r="A13" s="145" t="s">
        <v>0</v>
      </c>
      <c r="B13" s="147" t="s">
        <v>1</v>
      </c>
      <c r="C13" s="149" t="s">
        <v>3</v>
      </c>
      <c r="D13" s="151" t="s">
        <v>5</v>
      </c>
      <c r="E13" s="151"/>
      <c r="F13" s="151"/>
      <c r="G13" s="152" t="s">
        <v>6</v>
      </c>
      <c r="H13" s="154" t="s">
        <v>2</v>
      </c>
    </row>
    <row r="14" spans="1:8" s="4" customFormat="1" ht="13.5" thickBot="1">
      <c r="A14" s="146"/>
      <c r="B14" s="148"/>
      <c r="C14" s="150"/>
      <c r="D14" s="18" t="s">
        <v>7</v>
      </c>
      <c r="E14" s="18" t="s">
        <v>8</v>
      </c>
      <c r="F14" s="18" t="s">
        <v>9</v>
      </c>
      <c r="G14" s="153"/>
      <c r="H14" s="155"/>
    </row>
    <row r="15" spans="1:8" s="5" customFormat="1">
      <c r="A15" s="158" t="s">
        <v>12</v>
      </c>
      <c r="B15" s="159"/>
      <c r="C15" s="159"/>
      <c r="D15" s="159"/>
      <c r="E15" s="159"/>
      <c r="F15" s="159"/>
      <c r="G15" s="159"/>
      <c r="H15" s="160"/>
    </row>
    <row r="16" spans="1:8">
      <c r="A16" s="161" t="s">
        <v>13</v>
      </c>
      <c r="B16" s="126" t="s">
        <v>14</v>
      </c>
      <c r="C16" s="54">
        <v>200</v>
      </c>
      <c r="D16" s="51">
        <v>5.34</v>
      </c>
      <c r="E16" s="51">
        <v>6.86</v>
      </c>
      <c r="F16" s="51">
        <v>27.28</v>
      </c>
      <c r="G16" s="52">
        <v>203.5</v>
      </c>
      <c r="H16" s="56">
        <v>260</v>
      </c>
    </row>
    <row r="17" spans="1:8">
      <c r="A17" s="161"/>
      <c r="B17" s="126" t="s">
        <v>16</v>
      </c>
      <c r="C17" s="54">
        <v>100</v>
      </c>
      <c r="D17" s="51">
        <v>11.06</v>
      </c>
      <c r="E17" s="51">
        <v>10.02</v>
      </c>
      <c r="F17" s="51">
        <v>35.840000000000003</v>
      </c>
      <c r="G17" s="52">
        <v>254.24</v>
      </c>
      <c r="H17" s="55" t="s">
        <v>15</v>
      </c>
    </row>
    <row r="18" spans="1:8">
      <c r="A18" s="161"/>
      <c r="B18" s="126" t="s">
        <v>17</v>
      </c>
      <c r="C18" s="54">
        <v>200</v>
      </c>
      <c r="D18" s="51">
        <v>0.22</v>
      </c>
      <c r="E18" s="51">
        <v>0.06</v>
      </c>
      <c r="F18" s="51">
        <v>7.2</v>
      </c>
      <c r="G18" s="52">
        <v>29.08</v>
      </c>
      <c r="H18" s="56">
        <v>143</v>
      </c>
    </row>
    <row r="19" spans="1:8" s="5" customFormat="1">
      <c r="A19" s="161" t="s">
        <v>18</v>
      </c>
      <c r="B19" s="162"/>
      <c r="C19" s="62">
        <f>SUM(C16:C18)</f>
        <v>500</v>
      </c>
      <c r="D19" s="62">
        <f t="shared" ref="D19:G19" si="0">SUM(D16:D18)</f>
        <v>16.619999999999997</v>
      </c>
      <c r="E19" s="62">
        <f t="shared" si="0"/>
        <v>16.939999999999998</v>
      </c>
      <c r="F19" s="62">
        <f t="shared" si="0"/>
        <v>70.320000000000007</v>
      </c>
      <c r="G19" s="62">
        <f t="shared" si="0"/>
        <v>486.82</v>
      </c>
      <c r="H19" s="120"/>
    </row>
    <row r="20" spans="1:8" ht="25.5">
      <c r="A20" s="163" t="s">
        <v>19</v>
      </c>
      <c r="B20" s="126" t="s">
        <v>21</v>
      </c>
      <c r="C20" s="54">
        <v>200</v>
      </c>
      <c r="D20" s="51">
        <v>2.16</v>
      </c>
      <c r="E20" s="51">
        <v>2.2799999999999998</v>
      </c>
      <c r="F20" s="51">
        <v>15.06</v>
      </c>
      <c r="G20" s="52">
        <v>89</v>
      </c>
      <c r="H20" s="56">
        <v>147</v>
      </c>
    </row>
    <row r="21" spans="1:8">
      <c r="A21" s="164"/>
      <c r="B21" s="126" t="s">
        <v>23</v>
      </c>
      <c r="C21" s="54">
        <v>90</v>
      </c>
      <c r="D21" s="51">
        <v>9.76</v>
      </c>
      <c r="E21" s="51">
        <v>13.03</v>
      </c>
      <c r="F21" s="51">
        <v>14.6</v>
      </c>
      <c r="G21" s="52">
        <v>230.35</v>
      </c>
      <c r="H21" s="55" t="s">
        <v>22</v>
      </c>
    </row>
    <row r="22" spans="1:8">
      <c r="A22" s="164"/>
      <c r="B22" s="126" t="s">
        <v>25</v>
      </c>
      <c r="C22" s="54">
        <v>20</v>
      </c>
      <c r="D22" s="51">
        <v>0.69</v>
      </c>
      <c r="E22" s="51">
        <v>0.77</v>
      </c>
      <c r="F22" s="51">
        <v>1.64</v>
      </c>
      <c r="G22" s="52">
        <v>16.48</v>
      </c>
      <c r="H22" s="55" t="s">
        <v>24</v>
      </c>
    </row>
    <row r="23" spans="1:8">
      <c r="A23" s="164"/>
      <c r="B23" s="126" t="s">
        <v>26</v>
      </c>
      <c r="C23" s="54">
        <v>150</v>
      </c>
      <c r="D23" s="51">
        <v>7.64</v>
      </c>
      <c r="E23" s="51">
        <v>7.91</v>
      </c>
      <c r="F23" s="51">
        <v>38.85</v>
      </c>
      <c r="G23" s="52">
        <v>225.67</v>
      </c>
      <c r="H23" s="56">
        <v>237</v>
      </c>
    </row>
    <row r="24" spans="1:8">
      <c r="A24" s="164"/>
      <c r="B24" s="126" t="s">
        <v>27</v>
      </c>
      <c r="C24" s="54">
        <v>200</v>
      </c>
      <c r="D24" s="51">
        <v>0.08</v>
      </c>
      <c r="E24" s="51">
        <v>0</v>
      </c>
      <c r="F24" s="51">
        <v>10.62</v>
      </c>
      <c r="G24" s="52">
        <v>40.44</v>
      </c>
      <c r="H24" s="56">
        <v>508</v>
      </c>
    </row>
    <row r="25" spans="1:8">
      <c r="A25" s="164"/>
      <c r="B25" s="126" t="s">
        <v>28</v>
      </c>
      <c r="C25" s="54">
        <v>30</v>
      </c>
      <c r="D25" s="51">
        <v>1.98</v>
      </c>
      <c r="E25" s="51">
        <v>0.27</v>
      </c>
      <c r="F25" s="51">
        <v>11.4</v>
      </c>
      <c r="G25" s="52">
        <v>59.7</v>
      </c>
      <c r="H25" s="56">
        <v>108</v>
      </c>
    </row>
    <row r="26" spans="1:8">
      <c r="A26" s="165"/>
      <c r="B26" s="126" t="s">
        <v>29</v>
      </c>
      <c r="C26" s="54">
        <v>30</v>
      </c>
      <c r="D26" s="51">
        <v>1.98</v>
      </c>
      <c r="E26" s="51">
        <v>0.36</v>
      </c>
      <c r="F26" s="51">
        <v>10.02</v>
      </c>
      <c r="G26" s="52">
        <v>52.2</v>
      </c>
      <c r="H26" s="56">
        <v>109</v>
      </c>
    </row>
    <row r="27" spans="1:8" s="5" customFormat="1">
      <c r="A27" s="166" t="s">
        <v>30</v>
      </c>
      <c r="B27" s="167"/>
      <c r="C27" s="62">
        <f>SUM(C20:C26)</f>
        <v>720</v>
      </c>
      <c r="D27" s="62">
        <f t="shared" ref="D27:H27" si="1">SUM(D20:D26)</f>
        <v>24.29</v>
      </c>
      <c r="E27" s="62">
        <f t="shared" si="1"/>
        <v>24.619999999999997</v>
      </c>
      <c r="F27" s="62">
        <f t="shared" si="1"/>
        <v>102.19000000000001</v>
      </c>
      <c r="G27" s="62">
        <f t="shared" si="1"/>
        <v>713.84000000000015</v>
      </c>
      <c r="H27" s="120">
        <f t="shared" si="1"/>
        <v>1109</v>
      </c>
    </row>
    <row r="28" spans="1:8" ht="25.5">
      <c r="A28" s="161" t="s">
        <v>31</v>
      </c>
      <c r="B28" s="127" t="s">
        <v>35</v>
      </c>
      <c r="C28" s="128">
        <v>100</v>
      </c>
      <c r="D28" s="129">
        <v>9.27</v>
      </c>
      <c r="E28" s="129">
        <v>9.5</v>
      </c>
      <c r="F28" s="129">
        <v>32.47</v>
      </c>
      <c r="G28" s="128">
        <v>239.67</v>
      </c>
      <c r="H28" s="130" t="s">
        <v>34</v>
      </c>
    </row>
    <row r="29" spans="1:8">
      <c r="A29" s="161"/>
      <c r="B29" s="127" t="s">
        <v>33</v>
      </c>
      <c r="C29" s="128">
        <v>200</v>
      </c>
      <c r="D29" s="129">
        <v>0.24</v>
      </c>
      <c r="E29" s="129">
        <v>0.06</v>
      </c>
      <c r="F29" s="129">
        <v>10.16</v>
      </c>
      <c r="G29" s="128">
        <v>42.14</v>
      </c>
      <c r="H29" s="130" t="s">
        <v>32</v>
      </c>
    </row>
    <row r="30" spans="1:8" s="5" customFormat="1">
      <c r="A30" s="166" t="s">
        <v>36</v>
      </c>
      <c r="B30" s="167"/>
      <c r="C30" s="62">
        <f>SUM(C28:C29)</f>
        <v>300</v>
      </c>
      <c r="D30" s="62">
        <f t="shared" ref="D30:H30" si="2">SUM(D28:D29)</f>
        <v>9.51</v>
      </c>
      <c r="E30" s="62">
        <f t="shared" si="2"/>
        <v>9.56</v>
      </c>
      <c r="F30" s="62">
        <f t="shared" si="2"/>
        <v>42.629999999999995</v>
      </c>
      <c r="G30" s="62">
        <f t="shared" si="2"/>
        <v>281.81</v>
      </c>
      <c r="H30" s="120">
        <f t="shared" si="2"/>
        <v>0</v>
      </c>
    </row>
    <row r="31" spans="1:8" s="5" customFormat="1" ht="13.5" thickBot="1">
      <c r="A31" s="168" t="s">
        <v>37</v>
      </c>
      <c r="B31" s="169"/>
      <c r="C31" s="64">
        <f>C30+C27+C19</f>
        <v>1520</v>
      </c>
      <c r="D31" s="64">
        <f t="shared" ref="D31:H31" si="3">D30+D27+D19</f>
        <v>50.419999999999995</v>
      </c>
      <c r="E31" s="64">
        <f t="shared" si="3"/>
        <v>51.12</v>
      </c>
      <c r="F31" s="64">
        <f t="shared" si="3"/>
        <v>215.14</v>
      </c>
      <c r="G31" s="64">
        <f t="shared" si="3"/>
        <v>1482.47</v>
      </c>
      <c r="H31" s="124">
        <f t="shared" si="3"/>
        <v>1109</v>
      </c>
    </row>
    <row r="32" spans="1:8" s="5" customFormat="1">
      <c r="A32" s="170" t="s">
        <v>38</v>
      </c>
      <c r="B32" s="171"/>
      <c r="C32" s="171"/>
      <c r="D32" s="171"/>
      <c r="E32" s="171"/>
      <c r="F32" s="171"/>
      <c r="G32" s="171"/>
      <c r="H32" s="172"/>
    </row>
    <row r="33" spans="1:10">
      <c r="A33" s="161" t="s">
        <v>13</v>
      </c>
      <c r="B33" s="126" t="s">
        <v>50</v>
      </c>
      <c r="C33" s="54">
        <v>200</v>
      </c>
      <c r="D33" s="51">
        <v>7.82</v>
      </c>
      <c r="E33" s="51">
        <v>7.04</v>
      </c>
      <c r="F33" s="51">
        <v>40.6</v>
      </c>
      <c r="G33" s="52">
        <v>257.32</v>
      </c>
      <c r="H33" s="56">
        <v>250</v>
      </c>
    </row>
    <row r="34" spans="1:10">
      <c r="A34" s="161"/>
      <c r="B34" s="126" t="s">
        <v>51</v>
      </c>
      <c r="C34" s="54">
        <v>60</v>
      </c>
      <c r="D34" s="51">
        <v>5.1100000000000003</v>
      </c>
      <c r="E34" s="51">
        <v>6.98</v>
      </c>
      <c r="F34" s="51">
        <v>22.45</v>
      </c>
      <c r="G34" s="52">
        <v>193.91</v>
      </c>
      <c r="H34" s="56">
        <v>7</v>
      </c>
    </row>
    <row r="35" spans="1:10">
      <c r="A35" s="161"/>
      <c r="B35" s="126" t="s">
        <v>52</v>
      </c>
      <c r="C35" s="54">
        <v>40</v>
      </c>
      <c r="D35" s="51">
        <v>5.0999999999999996</v>
      </c>
      <c r="E35" s="51">
        <v>4.5999999999999996</v>
      </c>
      <c r="F35" s="51">
        <v>0.3</v>
      </c>
      <c r="G35" s="52">
        <v>63</v>
      </c>
      <c r="H35" s="56">
        <v>300</v>
      </c>
    </row>
    <row r="36" spans="1:10">
      <c r="A36" s="110"/>
      <c r="B36" s="11" t="s">
        <v>53</v>
      </c>
      <c r="C36" s="43">
        <v>200</v>
      </c>
      <c r="D36" s="19">
        <v>0.2</v>
      </c>
      <c r="E36" s="19">
        <v>0</v>
      </c>
      <c r="F36" s="19">
        <v>6.5</v>
      </c>
      <c r="G36" s="12">
        <v>26.8</v>
      </c>
      <c r="H36" s="44">
        <v>143</v>
      </c>
    </row>
    <row r="37" spans="1:10" s="5" customFormat="1">
      <c r="A37" s="156" t="s">
        <v>18</v>
      </c>
      <c r="B37" s="157"/>
      <c r="C37" s="13">
        <f>SUM(C33:C36)</f>
        <v>500</v>
      </c>
      <c r="D37" s="13">
        <f t="shared" ref="D37:G37" si="4">SUM(D33:D36)</f>
        <v>18.23</v>
      </c>
      <c r="E37" s="13">
        <f t="shared" si="4"/>
        <v>18.619999999999997</v>
      </c>
      <c r="F37" s="13">
        <f t="shared" si="4"/>
        <v>69.849999999999994</v>
      </c>
      <c r="G37" s="13">
        <f t="shared" si="4"/>
        <v>541.03</v>
      </c>
      <c r="H37" s="39"/>
    </row>
    <row r="38" spans="1:10">
      <c r="A38" s="163" t="s">
        <v>19</v>
      </c>
      <c r="B38" s="126" t="s">
        <v>44</v>
      </c>
      <c r="C38" s="54">
        <v>200</v>
      </c>
      <c r="D38" s="51">
        <v>1.8</v>
      </c>
      <c r="E38" s="51">
        <v>5.94</v>
      </c>
      <c r="F38" s="51">
        <v>11.54</v>
      </c>
      <c r="G38" s="52">
        <v>87.08</v>
      </c>
      <c r="H38" s="56">
        <v>131</v>
      </c>
    </row>
    <row r="39" spans="1:10">
      <c r="A39" s="164"/>
      <c r="B39" s="126" t="s">
        <v>138</v>
      </c>
      <c r="C39" s="54">
        <v>90</v>
      </c>
      <c r="D39" s="51">
        <v>10.199999999999999</v>
      </c>
      <c r="E39" s="51">
        <v>13.85</v>
      </c>
      <c r="F39" s="51">
        <v>13.88</v>
      </c>
      <c r="G39" s="52">
        <v>204.7</v>
      </c>
      <c r="H39" s="55" t="s">
        <v>133</v>
      </c>
      <c r="J39">
        <v>70</v>
      </c>
    </row>
    <row r="40" spans="1:10">
      <c r="A40" s="164"/>
      <c r="B40" s="126" t="s">
        <v>82</v>
      </c>
      <c r="C40" s="54">
        <v>20</v>
      </c>
      <c r="D40" s="51">
        <v>0.12</v>
      </c>
      <c r="E40" s="51">
        <v>0.75</v>
      </c>
      <c r="F40" s="51">
        <v>1.07</v>
      </c>
      <c r="G40" s="52">
        <v>11.5</v>
      </c>
      <c r="H40" s="56">
        <v>453</v>
      </c>
    </row>
    <row r="41" spans="1:10">
      <c r="A41" s="164"/>
      <c r="B41" s="126" t="s">
        <v>114</v>
      </c>
      <c r="C41" s="54">
        <v>150</v>
      </c>
      <c r="D41" s="51">
        <v>7.61</v>
      </c>
      <c r="E41" s="51">
        <v>3.42</v>
      </c>
      <c r="F41" s="51">
        <v>42.02</v>
      </c>
      <c r="G41" s="52">
        <v>218.52</v>
      </c>
      <c r="H41" s="56">
        <v>243</v>
      </c>
    </row>
    <row r="42" spans="1:10">
      <c r="A42" s="164"/>
      <c r="B42" s="126" t="s">
        <v>46</v>
      </c>
      <c r="C42" s="54">
        <v>200</v>
      </c>
      <c r="D42" s="51">
        <v>1.92</v>
      </c>
      <c r="E42" s="51">
        <v>0.12</v>
      </c>
      <c r="F42" s="51">
        <v>25.86</v>
      </c>
      <c r="G42" s="52">
        <v>112.36</v>
      </c>
      <c r="H42" s="55" t="s">
        <v>45</v>
      </c>
    </row>
    <row r="43" spans="1:10">
      <c r="A43" s="164"/>
      <c r="B43" s="126" t="s">
        <v>28</v>
      </c>
      <c r="C43" s="54">
        <v>30</v>
      </c>
      <c r="D43" s="51">
        <v>1.98</v>
      </c>
      <c r="E43" s="51">
        <v>0.27</v>
      </c>
      <c r="F43" s="51">
        <v>11.4</v>
      </c>
      <c r="G43" s="52">
        <v>59.7</v>
      </c>
      <c r="H43" s="56">
        <v>108</v>
      </c>
    </row>
    <row r="44" spans="1:10">
      <c r="A44" s="165"/>
      <c r="B44" s="126" t="s">
        <v>29</v>
      </c>
      <c r="C44" s="54">
        <v>30</v>
      </c>
      <c r="D44" s="51">
        <v>1.98</v>
      </c>
      <c r="E44" s="51">
        <v>0.36</v>
      </c>
      <c r="F44" s="51">
        <v>10.02</v>
      </c>
      <c r="G44" s="52">
        <v>52.2</v>
      </c>
      <c r="H44" s="56">
        <v>109</v>
      </c>
    </row>
    <row r="45" spans="1:10" s="5" customFormat="1">
      <c r="A45" s="166" t="s">
        <v>30</v>
      </c>
      <c r="B45" s="167"/>
      <c r="C45" s="62">
        <f>SUM(C38:C44)</f>
        <v>720</v>
      </c>
      <c r="D45" s="62">
        <f t="shared" ref="D45:G45" si="5">SUM(D38:D44)</f>
        <v>25.61</v>
      </c>
      <c r="E45" s="62">
        <f t="shared" si="5"/>
        <v>24.71</v>
      </c>
      <c r="F45" s="62">
        <f t="shared" si="5"/>
        <v>115.79</v>
      </c>
      <c r="G45" s="62">
        <f t="shared" si="5"/>
        <v>746.06000000000006</v>
      </c>
      <c r="H45" s="120"/>
    </row>
    <row r="46" spans="1:10">
      <c r="A46" s="161" t="s">
        <v>31</v>
      </c>
      <c r="B46" s="126" t="s">
        <v>47</v>
      </c>
      <c r="C46" s="54">
        <v>200</v>
      </c>
      <c r="D46" s="51">
        <v>0</v>
      </c>
      <c r="E46" s="51">
        <v>0</v>
      </c>
      <c r="F46" s="51">
        <v>15</v>
      </c>
      <c r="G46" s="52">
        <v>95</v>
      </c>
      <c r="H46" s="56">
        <v>614</v>
      </c>
    </row>
    <row r="47" spans="1:10">
      <c r="A47" s="161"/>
      <c r="B47" s="126" t="s">
        <v>48</v>
      </c>
      <c r="C47" s="54">
        <v>100</v>
      </c>
      <c r="D47" s="51">
        <v>10.31</v>
      </c>
      <c r="E47" s="51">
        <v>10</v>
      </c>
      <c r="F47" s="51">
        <v>25.13</v>
      </c>
      <c r="G47" s="52">
        <v>245.94</v>
      </c>
      <c r="H47" s="56">
        <v>438</v>
      </c>
    </row>
    <row r="48" spans="1:10" s="5" customFormat="1">
      <c r="A48" s="166" t="s">
        <v>36</v>
      </c>
      <c r="B48" s="167"/>
      <c r="C48" s="62">
        <f>SUM(C46:C47)</f>
        <v>300</v>
      </c>
      <c r="D48" s="62">
        <f t="shared" ref="D48:G48" si="6">SUM(D46:D47)</f>
        <v>10.31</v>
      </c>
      <c r="E48" s="62">
        <f t="shared" si="6"/>
        <v>10</v>
      </c>
      <c r="F48" s="62">
        <f t="shared" si="6"/>
        <v>40.129999999999995</v>
      </c>
      <c r="G48" s="62">
        <f t="shared" si="6"/>
        <v>340.94</v>
      </c>
      <c r="H48" s="120"/>
    </row>
    <row r="49" spans="1:15" s="5" customFormat="1" ht="13.5" thickBot="1">
      <c r="A49" s="168" t="s">
        <v>37</v>
      </c>
      <c r="B49" s="169"/>
      <c r="C49" s="64">
        <f>C48+C45+C37</f>
        <v>1520</v>
      </c>
      <c r="D49" s="64">
        <f t="shared" ref="D49:H49" si="7">D48+D45+D37</f>
        <v>54.150000000000006</v>
      </c>
      <c r="E49" s="64">
        <f t="shared" si="7"/>
        <v>53.33</v>
      </c>
      <c r="F49" s="64">
        <f t="shared" si="7"/>
        <v>225.77</v>
      </c>
      <c r="G49" s="64">
        <f t="shared" si="7"/>
        <v>1628.03</v>
      </c>
      <c r="H49" s="124">
        <f t="shared" si="7"/>
        <v>0</v>
      </c>
    </row>
    <row r="50" spans="1:15" s="5" customFormat="1">
      <c r="A50" s="170" t="s">
        <v>49</v>
      </c>
      <c r="B50" s="171"/>
      <c r="C50" s="171"/>
      <c r="D50" s="171"/>
      <c r="E50" s="171"/>
      <c r="F50" s="171"/>
      <c r="G50" s="171"/>
      <c r="H50" s="172"/>
    </row>
    <row r="51" spans="1:15">
      <c r="A51" s="161" t="s">
        <v>13</v>
      </c>
      <c r="B51" s="126" t="s">
        <v>39</v>
      </c>
      <c r="C51" s="54">
        <v>200</v>
      </c>
      <c r="D51" s="51">
        <v>14.12</v>
      </c>
      <c r="E51" s="51">
        <v>9.56</v>
      </c>
      <c r="F51" s="51">
        <v>30.04</v>
      </c>
      <c r="G51" s="52">
        <v>247.48</v>
      </c>
      <c r="H51" s="56">
        <v>117</v>
      </c>
      <c r="I51" s="49"/>
      <c r="J51" s="46"/>
      <c r="K51" s="47"/>
      <c r="L51" s="47"/>
      <c r="M51" s="47"/>
      <c r="N51" s="50"/>
      <c r="O51" s="46"/>
    </row>
    <row r="52" spans="1:15">
      <c r="A52" s="161"/>
      <c r="B52" s="126" t="s">
        <v>40</v>
      </c>
      <c r="C52" s="54">
        <v>100</v>
      </c>
      <c r="D52" s="51">
        <v>3.83</v>
      </c>
      <c r="E52" s="51">
        <v>6.72</v>
      </c>
      <c r="F52" s="51">
        <v>41.19</v>
      </c>
      <c r="G52" s="52">
        <v>276.61</v>
      </c>
      <c r="H52" s="56">
        <v>270</v>
      </c>
      <c r="I52" s="49"/>
      <c r="J52" s="46"/>
      <c r="K52" s="47"/>
      <c r="L52" s="47"/>
      <c r="M52" s="47"/>
      <c r="N52" s="50"/>
      <c r="O52" s="46"/>
    </row>
    <row r="53" spans="1:15">
      <c r="A53" s="161"/>
      <c r="B53" s="126" t="s">
        <v>42</v>
      </c>
      <c r="C53" s="54">
        <v>200</v>
      </c>
      <c r="D53" s="51">
        <v>0.16</v>
      </c>
      <c r="E53" s="51">
        <v>0.04</v>
      </c>
      <c r="F53" s="51">
        <v>9.1</v>
      </c>
      <c r="G53" s="52">
        <v>36.94</v>
      </c>
      <c r="H53" s="55" t="s">
        <v>41</v>
      </c>
      <c r="I53" s="49"/>
      <c r="J53" s="46"/>
      <c r="K53" s="47"/>
      <c r="L53" s="47"/>
      <c r="M53" s="47"/>
      <c r="N53" s="50"/>
      <c r="O53" s="46"/>
    </row>
    <row r="54" spans="1:15" s="5" customFormat="1">
      <c r="A54" s="166" t="s">
        <v>18</v>
      </c>
      <c r="B54" s="167"/>
      <c r="C54" s="62">
        <f>SUM(C51:C53)</f>
        <v>500</v>
      </c>
      <c r="D54" s="62">
        <f t="shared" ref="D54:G54" si="8">SUM(D51:D53)</f>
        <v>18.11</v>
      </c>
      <c r="E54" s="62">
        <f t="shared" si="8"/>
        <v>16.32</v>
      </c>
      <c r="F54" s="62">
        <f t="shared" si="8"/>
        <v>80.329999999999984</v>
      </c>
      <c r="G54" s="62">
        <f t="shared" si="8"/>
        <v>561.03</v>
      </c>
      <c r="H54" s="120"/>
    </row>
    <row r="55" spans="1:15" ht="31.5" customHeight="1">
      <c r="A55" s="173" t="s">
        <v>19</v>
      </c>
      <c r="B55" s="126" t="s">
        <v>139</v>
      </c>
      <c r="C55" s="54">
        <v>200</v>
      </c>
      <c r="D55" s="51">
        <v>2.58</v>
      </c>
      <c r="E55" s="51">
        <v>4.6399999999999997</v>
      </c>
      <c r="F55" s="51">
        <v>15.2</v>
      </c>
      <c r="G55" s="52">
        <v>113.28</v>
      </c>
      <c r="H55" s="55" t="s">
        <v>79</v>
      </c>
    </row>
    <row r="56" spans="1:15">
      <c r="A56" s="174"/>
      <c r="B56" s="126" t="s">
        <v>81</v>
      </c>
      <c r="C56" s="54">
        <v>90</v>
      </c>
      <c r="D56" s="51">
        <v>12.05</v>
      </c>
      <c r="E56" s="51">
        <v>15.92</v>
      </c>
      <c r="F56" s="51">
        <v>11.62</v>
      </c>
      <c r="G56" s="52">
        <v>203.5</v>
      </c>
      <c r="H56" s="55" t="s">
        <v>80</v>
      </c>
    </row>
    <row r="57" spans="1:15">
      <c r="A57" s="174"/>
      <c r="B57" s="126" t="s">
        <v>82</v>
      </c>
      <c r="C57" s="54">
        <v>20</v>
      </c>
      <c r="D57" s="51">
        <v>0.12</v>
      </c>
      <c r="E57" s="51">
        <v>0.75</v>
      </c>
      <c r="F57" s="51">
        <v>1.07</v>
      </c>
      <c r="G57" s="52">
        <v>11.5</v>
      </c>
      <c r="H57" s="56">
        <v>453</v>
      </c>
    </row>
    <row r="58" spans="1:15">
      <c r="A58" s="174"/>
      <c r="B58" s="126" t="s">
        <v>84</v>
      </c>
      <c r="C58" s="54">
        <v>150</v>
      </c>
      <c r="D58" s="51">
        <v>5.9</v>
      </c>
      <c r="E58" s="51">
        <v>3.71</v>
      </c>
      <c r="F58" s="51">
        <v>35.909999999999997</v>
      </c>
      <c r="G58" s="52">
        <v>236.49</v>
      </c>
      <c r="H58" s="55" t="s">
        <v>83</v>
      </c>
    </row>
    <row r="59" spans="1:15">
      <c r="A59" s="174"/>
      <c r="B59" s="126" t="s">
        <v>86</v>
      </c>
      <c r="C59" s="54">
        <v>200</v>
      </c>
      <c r="D59" s="51">
        <v>0</v>
      </c>
      <c r="E59" s="51">
        <v>0</v>
      </c>
      <c r="F59" s="51">
        <v>19</v>
      </c>
      <c r="G59" s="52">
        <v>75</v>
      </c>
      <c r="H59" s="55" t="s">
        <v>85</v>
      </c>
    </row>
    <row r="60" spans="1:15">
      <c r="A60" s="174"/>
      <c r="B60" s="126" t="s">
        <v>28</v>
      </c>
      <c r="C60" s="54">
        <v>30</v>
      </c>
      <c r="D60" s="51">
        <v>1.98</v>
      </c>
      <c r="E60" s="51">
        <v>0.27</v>
      </c>
      <c r="F60" s="51">
        <v>11.4</v>
      </c>
      <c r="G60" s="52">
        <v>59.7</v>
      </c>
      <c r="H60" s="56">
        <v>108</v>
      </c>
    </row>
    <row r="61" spans="1:15">
      <c r="A61" s="175"/>
      <c r="B61" s="126" t="s">
        <v>29</v>
      </c>
      <c r="C61" s="54">
        <v>30</v>
      </c>
      <c r="D61" s="51">
        <v>1.98</v>
      </c>
      <c r="E61" s="51">
        <v>0.36</v>
      </c>
      <c r="F61" s="51">
        <v>10.02</v>
      </c>
      <c r="G61" s="52">
        <v>52.2</v>
      </c>
      <c r="H61" s="56">
        <v>109</v>
      </c>
    </row>
    <row r="62" spans="1:15" s="5" customFormat="1">
      <c r="A62" s="166" t="s">
        <v>30</v>
      </c>
      <c r="B62" s="167"/>
      <c r="C62" s="62">
        <f>SUM(C55:C61)</f>
        <v>720</v>
      </c>
      <c r="D62" s="62">
        <f t="shared" ref="D62:G62" si="9">SUM(D55:D61)</f>
        <v>24.61</v>
      </c>
      <c r="E62" s="62">
        <f t="shared" si="9"/>
        <v>25.65</v>
      </c>
      <c r="F62" s="62">
        <f t="shared" si="9"/>
        <v>104.22</v>
      </c>
      <c r="G62" s="62">
        <f t="shared" si="9"/>
        <v>751.67000000000007</v>
      </c>
      <c r="H62" s="120"/>
    </row>
    <row r="63" spans="1:15">
      <c r="A63" s="161" t="s">
        <v>31</v>
      </c>
      <c r="B63" s="126" t="s">
        <v>72</v>
      </c>
      <c r="C63" s="54">
        <v>200</v>
      </c>
      <c r="D63" s="51">
        <v>4.5</v>
      </c>
      <c r="E63" s="51">
        <v>5</v>
      </c>
      <c r="F63" s="51">
        <v>15.6</v>
      </c>
      <c r="G63" s="52">
        <v>158</v>
      </c>
      <c r="H63" s="55" t="s">
        <v>71</v>
      </c>
    </row>
    <row r="64" spans="1:15" ht="25.5">
      <c r="A64" s="161"/>
      <c r="B64" s="126" t="s">
        <v>74</v>
      </c>
      <c r="C64" s="54">
        <v>100</v>
      </c>
      <c r="D64" s="51">
        <v>5.76</v>
      </c>
      <c r="E64" s="51">
        <v>4.7300000000000004</v>
      </c>
      <c r="F64" s="51">
        <v>28.95</v>
      </c>
      <c r="G64" s="52">
        <v>175.13</v>
      </c>
      <c r="H64" s="55" t="s">
        <v>73</v>
      </c>
    </row>
    <row r="65" spans="1:8" s="5" customFormat="1">
      <c r="A65" s="166" t="s">
        <v>36</v>
      </c>
      <c r="B65" s="167"/>
      <c r="C65" s="62">
        <f>SUM(C63:C64)</f>
        <v>300</v>
      </c>
      <c r="D65" s="62">
        <f t="shared" ref="D65:G65" si="10">SUM(D63:D64)</f>
        <v>10.26</v>
      </c>
      <c r="E65" s="62">
        <f t="shared" si="10"/>
        <v>9.73</v>
      </c>
      <c r="F65" s="62">
        <f t="shared" si="10"/>
        <v>44.55</v>
      </c>
      <c r="G65" s="62">
        <f t="shared" si="10"/>
        <v>333.13</v>
      </c>
      <c r="H65" s="120"/>
    </row>
    <row r="66" spans="1:8" s="5" customFormat="1" ht="13.5" thickBot="1">
      <c r="A66" s="168" t="s">
        <v>37</v>
      </c>
      <c r="B66" s="169"/>
      <c r="C66" s="64">
        <f>C65+C62+C54</f>
        <v>1520</v>
      </c>
      <c r="D66" s="64">
        <f t="shared" ref="D66:G66" si="11">D65+D62+D54</f>
        <v>52.98</v>
      </c>
      <c r="E66" s="64">
        <f t="shared" si="11"/>
        <v>51.699999999999996</v>
      </c>
      <c r="F66" s="64">
        <f t="shared" si="11"/>
        <v>229.09999999999997</v>
      </c>
      <c r="G66" s="64">
        <f t="shared" si="11"/>
        <v>1645.8300000000002</v>
      </c>
      <c r="H66" s="124"/>
    </row>
    <row r="67" spans="1:8" s="5" customFormat="1">
      <c r="A67" s="170" t="s">
        <v>60</v>
      </c>
      <c r="B67" s="171"/>
      <c r="C67" s="171"/>
      <c r="D67" s="171"/>
      <c r="E67" s="171"/>
      <c r="F67" s="171"/>
      <c r="G67" s="171"/>
      <c r="H67" s="172"/>
    </row>
    <row r="68" spans="1:8">
      <c r="A68" s="161" t="s">
        <v>13</v>
      </c>
      <c r="B68" s="126" t="s">
        <v>61</v>
      </c>
      <c r="C68" s="54">
        <v>200</v>
      </c>
      <c r="D68" s="51">
        <v>7.16</v>
      </c>
      <c r="E68" s="51">
        <v>5.4</v>
      </c>
      <c r="F68" s="51">
        <v>20.8</v>
      </c>
      <c r="G68" s="52">
        <v>191.9</v>
      </c>
      <c r="H68" s="56">
        <v>266</v>
      </c>
    </row>
    <row r="69" spans="1:8">
      <c r="A69" s="161"/>
      <c r="B69" s="126" t="s">
        <v>62</v>
      </c>
      <c r="C69" s="54">
        <v>40</v>
      </c>
      <c r="D69" s="51">
        <v>3</v>
      </c>
      <c r="E69" s="51">
        <v>1</v>
      </c>
      <c r="F69" s="51">
        <v>20.8</v>
      </c>
      <c r="G69" s="52">
        <v>108</v>
      </c>
      <c r="H69" s="56">
        <v>111</v>
      </c>
    </row>
    <row r="70" spans="1:8">
      <c r="A70" s="161"/>
      <c r="B70" s="126" t="s">
        <v>63</v>
      </c>
      <c r="C70" s="54">
        <v>10</v>
      </c>
      <c r="D70" s="51">
        <v>0.13</v>
      </c>
      <c r="E70" s="51">
        <v>5.15</v>
      </c>
      <c r="F70" s="51">
        <v>0.17</v>
      </c>
      <c r="G70" s="52">
        <v>56.6</v>
      </c>
      <c r="H70" s="56">
        <v>105</v>
      </c>
    </row>
    <row r="71" spans="1:8">
      <c r="A71" s="161"/>
      <c r="B71" s="126" t="s">
        <v>64</v>
      </c>
      <c r="C71" s="54">
        <v>10</v>
      </c>
      <c r="D71" s="51">
        <v>3.48</v>
      </c>
      <c r="E71" s="51">
        <v>3.42</v>
      </c>
      <c r="F71" s="51">
        <v>0</v>
      </c>
      <c r="G71" s="52">
        <v>54.6</v>
      </c>
      <c r="H71" s="56">
        <v>100</v>
      </c>
    </row>
    <row r="72" spans="1:8">
      <c r="A72" s="161"/>
      <c r="B72" s="126" t="s">
        <v>65</v>
      </c>
      <c r="C72" s="54">
        <v>40</v>
      </c>
      <c r="D72" s="51">
        <v>3</v>
      </c>
      <c r="E72" s="51">
        <v>2.72</v>
      </c>
      <c r="F72" s="51">
        <v>29.96</v>
      </c>
      <c r="G72" s="52">
        <v>66.84</v>
      </c>
      <c r="H72" s="56">
        <v>590</v>
      </c>
    </row>
    <row r="73" spans="1:8">
      <c r="A73" s="161"/>
      <c r="B73" s="126" t="s">
        <v>66</v>
      </c>
      <c r="C73" s="54">
        <v>200</v>
      </c>
      <c r="D73" s="51">
        <v>0.24</v>
      </c>
      <c r="E73" s="51">
        <v>0</v>
      </c>
      <c r="F73" s="51">
        <v>7.14</v>
      </c>
      <c r="G73" s="52">
        <v>29.8</v>
      </c>
      <c r="H73" s="56">
        <v>144</v>
      </c>
    </row>
    <row r="74" spans="1:8" s="5" customFormat="1">
      <c r="A74" s="166" t="s">
        <v>18</v>
      </c>
      <c r="B74" s="167"/>
      <c r="C74" s="62">
        <f>SUM(C68:C73)</f>
        <v>500</v>
      </c>
      <c r="D74" s="62">
        <f t="shared" ref="D74:G74" si="12">SUM(D68:D73)</f>
        <v>17.010000000000002</v>
      </c>
      <c r="E74" s="62">
        <f t="shared" si="12"/>
        <v>17.690000000000001</v>
      </c>
      <c r="F74" s="62">
        <f t="shared" si="12"/>
        <v>78.87</v>
      </c>
      <c r="G74" s="62">
        <f t="shared" si="12"/>
        <v>507.74000000000007</v>
      </c>
      <c r="H74" s="120"/>
    </row>
    <row r="75" spans="1:8" ht="25.5">
      <c r="A75" s="163" t="s">
        <v>19</v>
      </c>
      <c r="B75" s="126" t="s">
        <v>69</v>
      </c>
      <c r="C75" s="54">
        <v>200</v>
      </c>
      <c r="D75" s="51">
        <v>1.84</v>
      </c>
      <c r="E75" s="51">
        <v>4.4000000000000004</v>
      </c>
      <c r="F75" s="51">
        <v>22.1</v>
      </c>
      <c r="G75" s="52">
        <v>129.36000000000001</v>
      </c>
      <c r="H75" s="55" t="s">
        <v>68</v>
      </c>
    </row>
    <row r="76" spans="1:8">
      <c r="A76" s="164"/>
      <c r="B76" s="126" t="s">
        <v>70</v>
      </c>
      <c r="C76" s="54">
        <v>240</v>
      </c>
      <c r="D76" s="51">
        <v>18.059999999999999</v>
      </c>
      <c r="E76" s="51">
        <v>19.489999999999998</v>
      </c>
      <c r="F76" s="51">
        <v>52.79</v>
      </c>
      <c r="G76" s="52">
        <v>423.23</v>
      </c>
      <c r="H76" s="56">
        <v>407</v>
      </c>
    </row>
    <row r="77" spans="1:8">
      <c r="A77" s="164"/>
      <c r="B77" s="126" t="s">
        <v>33</v>
      </c>
      <c r="C77" s="54">
        <v>200</v>
      </c>
      <c r="D77" s="51">
        <v>0.24</v>
      </c>
      <c r="E77" s="51">
        <v>0.06</v>
      </c>
      <c r="F77" s="51">
        <v>10.16</v>
      </c>
      <c r="G77" s="52">
        <v>42.14</v>
      </c>
      <c r="H77" s="55" t="s">
        <v>32</v>
      </c>
    </row>
    <row r="78" spans="1:8">
      <c r="A78" s="164"/>
      <c r="B78" s="126" t="s">
        <v>28</v>
      </c>
      <c r="C78" s="54">
        <v>30</v>
      </c>
      <c r="D78" s="51">
        <v>1.98</v>
      </c>
      <c r="E78" s="51">
        <v>0.27</v>
      </c>
      <c r="F78" s="51">
        <v>11.4</v>
      </c>
      <c r="G78" s="52">
        <v>59.7</v>
      </c>
      <c r="H78" s="56">
        <v>108</v>
      </c>
    </row>
    <row r="79" spans="1:8">
      <c r="A79" s="165"/>
      <c r="B79" s="126" t="s">
        <v>29</v>
      </c>
      <c r="C79" s="54">
        <v>30</v>
      </c>
      <c r="D79" s="51">
        <v>1.98</v>
      </c>
      <c r="E79" s="51">
        <v>0.36</v>
      </c>
      <c r="F79" s="51">
        <v>10.02</v>
      </c>
      <c r="G79" s="52">
        <v>52.2</v>
      </c>
      <c r="H79" s="56">
        <v>109</v>
      </c>
    </row>
    <row r="80" spans="1:8" s="5" customFormat="1">
      <c r="A80" s="166" t="s">
        <v>30</v>
      </c>
      <c r="B80" s="167"/>
      <c r="C80" s="62">
        <f>SUM(C75:C79)</f>
        <v>700</v>
      </c>
      <c r="D80" s="62">
        <f t="shared" ref="D80:G80" si="13">SUM(D75:D79)</f>
        <v>24.099999999999998</v>
      </c>
      <c r="E80" s="62">
        <f t="shared" si="13"/>
        <v>24.58</v>
      </c>
      <c r="F80" s="62">
        <f t="shared" si="13"/>
        <v>106.47</v>
      </c>
      <c r="G80" s="62">
        <f t="shared" si="13"/>
        <v>706.63000000000011</v>
      </c>
      <c r="H80" s="120"/>
    </row>
    <row r="81" spans="1:15">
      <c r="A81" s="161" t="s">
        <v>31</v>
      </c>
      <c r="B81" s="126" t="s">
        <v>57</v>
      </c>
      <c r="C81" s="54">
        <v>200</v>
      </c>
      <c r="D81" s="51">
        <v>0.2</v>
      </c>
      <c r="E81" s="51">
        <v>0.2</v>
      </c>
      <c r="F81" s="51">
        <v>12.8</v>
      </c>
      <c r="G81" s="52">
        <v>100</v>
      </c>
      <c r="H81" s="55" t="s">
        <v>56</v>
      </c>
    </row>
    <row r="82" spans="1:15">
      <c r="A82" s="161"/>
      <c r="B82" s="126" t="s">
        <v>59</v>
      </c>
      <c r="C82" s="54">
        <v>100</v>
      </c>
      <c r="D82" s="51">
        <v>9.4700000000000006</v>
      </c>
      <c r="E82" s="51">
        <v>10.28</v>
      </c>
      <c r="F82" s="51">
        <v>35.159999999999997</v>
      </c>
      <c r="G82" s="52">
        <v>225.64</v>
      </c>
      <c r="H82" s="55" t="s">
        <v>58</v>
      </c>
    </row>
    <row r="83" spans="1:15" s="5" customFormat="1">
      <c r="A83" s="166" t="s">
        <v>36</v>
      </c>
      <c r="B83" s="167"/>
      <c r="C83" s="62">
        <f>SUM(C81:C82)</f>
        <v>300</v>
      </c>
      <c r="D83" s="62">
        <f t="shared" ref="D83:G83" si="14">SUM(D81:D82)</f>
        <v>9.67</v>
      </c>
      <c r="E83" s="62">
        <f t="shared" si="14"/>
        <v>10.479999999999999</v>
      </c>
      <c r="F83" s="62">
        <f t="shared" si="14"/>
        <v>47.959999999999994</v>
      </c>
      <c r="G83" s="62">
        <f t="shared" si="14"/>
        <v>325.64</v>
      </c>
      <c r="H83" s="120"/>
    </row>
    <row r="84" spans="1:15" s="5" customFormat="1" ht="13.5" thickBot="1">
      <c r="A84" s="168" t="s">
        <v>37</v>
      </c>
      <c r="B84" s="169"/>
      <c r="C84" s="64">
        <f>C83+C80+C74</f>
        <v>1500</v>
      </c>
      <c r="D84" s="64">
        <f t="shared" ref="D84:G84" si="15">D83+D80+D74</f>
        <v>50.78</v>
      </c>
      <c r="E84" s="64">
        <f t="shared" si="15"/>
        <v>52.75</v>
      </c>
      <c r="F84" s="64">
        <f t="shared" si="15"/>
        <v>233.3</v>
      </c>
      <c r="G84" s="64">
        <f t="shared" si="15"/>
        <v>1540.01</v>
      </c>
      <c r="H84" s="124"/>
    </row>
    <row r="85" spans="1:15" s="5" customFormat="1">
      <c r="A85" s="170" t="s">
        <v>75</v>
      </c>
      <c r="B85" s="171"/>
      <c r="C85" s="171"/>
      <c r="D85" s="171"/>
      <c r="E85" s="171"/>
      <c r="F85" s="171"/>
      <c r="G85" s="171"/>
      <c r="H85" s="172"/>
    </row>
    <row r="86" spans="1:15">
      <c r="A86" s="161" t="s">
        <v>13</v>
      </c>
      <c r="B86" s="126" t="s">
        <v>76</v>
      </c>
      <c r="C86" s="54">
        <v>200</v>
      </c>
      <c r="D86" s="51">
        <v>17.7</v>
      </c>
      <c r="E86" s="51">
        <v>18.3</v>
      </c>
      <c r="F86" s="51">
        <v>50.68</v>
      </c>
      <c r="G86" s="52">
        <v>395.78</v>
      </c>
      <c r="H86" s="56">
        <v>296</v>
      </c>
    </row>
    <row r="87" spans="1:15">
      <c r="A87" s="161"/>
      <c r="B87" s="126" t="s">
        <v>130</v>
      </c>
      <c r="C87" s="54">
        <v>100</v>
      </c>
      <c r="D87" s="51">
        <v>0.4</v>
      </c>
      <c r="E87" s="51">
        <v>0.4</v>
      </c>
      <c r="F87" s="51">
        <v>9.8000000000000007</v>
      </c>
      <c r="G87" s="52">
        <v>47</v>
      </c>
      <c r="H87" s="56">
        <v>112</v>
      </c>
    </row>
    <row r="88" spans="1:15">
      <c r="A88" s="161"/>
      <c r="B88" s="126" t="s">
        <v>78</v>
      </c>
      <c r="C88" s="54">
        <v>200</v>
      </c>
      <c r="D88" s="51">
        <v>0.26</v>
      </c>
      <c r="E88" s="51">
        <v>0.02</v>
      </c>
      <c r="F88" s="51">
        <v>8.06</v>
      </c>
      <c r="G88" s="52">
        <v>33.22</v>
      </c>
      <c r="H88" s="55" t="s">
        <v>77</v>
      </c>
    </row>
    <row r="89" spans="1:15" s="5" customFormat="1">
      <c r="A89" s="166" t="s">
        <v>18</v>
      </c>
      <c r="B89" s="167"/>
      <c r="C89" s="62">
        <f>SUM(C86:C88)</f>
        <v>500</v>
      </c>
      <c r="D89" s="62">
        <f t="shared" ref="D89:G89" si="16">SUM(D86:D88)</f>
        <v>18.36</v>
      </c>
      <c r="E89" s="62">
        <f t="shared" si="16"/>
        <v>18.72</v>
      </c>
      <c r="F89" s="62">
        <f t="shared" si="16"/>
        <v>68.540000000000006</v>
      </c>
      <c r="G89" s="62">
        <f t="shared" si="16"/>
        <v>476</v>
      </c>
      <c r="H89" s="120"/>
    </row>
    <row r="90" spans="1:15" ht="25.5">
      <c r="A90" s="163" t="s">
        <v>19</v>
      </c>
      <c r="B90" s="126" t="s">
        <v>132</v>
      </c>
      <c r="C90" s="54">
        <v>200</v>
      </c>
      <c r="D90" s="51">
        <v>3.24</v>
      </c>
      <c r="E90" s="51">
        <v>5.22</v>
      </c>
      <c r="F90" s="51">
        <v>8.4</v>
      </c>
      <c r="G90" s="52">
        <v>85.26</v>
      </c>
      <c r="H90" s="55" t="s">
        <v>106</v>
      </c>
      <c r="I90" s="49"/>
      <c r="J90" s="46"/>
      <c r="K90" s="47"/>
      <c r="L90" s="47"/>
      <c r="M90" s="47"/>
      <c r="N90" s="50"/>
      <c r="O90" s="50"/>
    </row>
    <row r="91" spans="1:15">
      <c r="A91" s="164"/>
      <c r="B91" s="126" t="s">
        <v>54</v>
      </c>
      <c r="C91" s="54">
        <v>240</v>
      </c>
      <c r="D91" s="51">
        <v>17.649999999999999</v>
      </c>
      <c r="E91" s="51">
        <v>20.059999999999999</v>
      </c>
      <c r="F91" s="51">
        <v>70.62</v>
      </c>
      <c r="G91" s="52">
        <v>465.5</v>
      </c>
      <c r="H91" s="56">
        <v>265</v>
      </c>
      <c r="I91" s="49"/>
      <c r="J91" s="46"/>
      <c r="K91" s="47"/>
      <c r="L91" s="47"/>
      <c r="M91" s="47"/>
      <c r="N91" s="50"/>
      <c r="O91" s="46"/>
    </row>
    <row r="92" spans="1:15">
      <c r="A92" s="164"/>
      <c r="B92" s="126" t="s">
        <v>55</v>
      </c>
      <c r="C92" s="54">
        <v>200</v>
      </c>
      <c r="D92" s="51">
        <v>0.32</v>
      </c>
      <c r="E92" s="51">
        <v>0.14000000000000001</v>
      </c>
      <c r="F92" s="51">
        <v>11.46</v>
      </c>
      <c r="G92" s="52">
        <v>48.32</v>
      </c>
      <c r="H92" s="56">
        <v>519</v>
      </c>
      <c r="I92" s="49"/>
      <c r="J92" s="46"/>
      <c r="K92" s="47"/>
      <c r="L92" s="47"/>
      <c r="M92" s="47"/>
      <c r="N92" s="50"/>
      <c r="O92" s="46"/>
    </row>
    <row r="93" spans="1:15">
      <c r="A93" s="164"/>
      <c r="B93" s="126" t="s">
        <v>28</v>
      </c>
      <c r="C93" s="54">
        <v>30</v>
      </c>
      <c r="D93" s="51">
        <v>1.98</v>
      </c>
      <c r="E93" s="51">
        <v>0.27</v>
      </c>
      <c r="F93" s="51">
        <v>11.4</v>
      </c>
      <c r="G93" s="52">
        <v>59.7</v>
      </c>
      <c r="H93" s="56">
        <v>108</v>
      </c>
      <c r="I93" s="49"/>
      <c r="J93" s="46"/>
      <c r="K93" s="47"/>
      <c r="L93" s="47"/>
      <c r="M93" s="47"/>
      <c r="N93" s="50"/>
      <c r="O93" s="46"/>
    </row>
    <row r="94" spans="1:15">
      <c r="A94" s="164"/>
      <c r="B94" s="126" t="s">
        <v>29</v>
      </c>
      <c r="C94" s="54">
        <v>30</v>
      </c>
      <c r="D94" s="51">
        <v>1.98</v>
      </c>
      <c r="E94" s="51">
        <v>0.36</v>
      </c>
      <c r="F94" s="51">
        <v>10.02</v>
      </c>
      <c r="G94" s="52">
        <v>52.2</v>
      </c>
      <c r="H94" s="56">
        <v>109</v>
      </c>
      <c r="I94" s="49"/>
      <c r="J94" s="46"/>
      <c r="K94" s="47"/>
      <c r="L94" s="47"/>
      <c r="M94" s="47"/>
      <c r="N94" s="50"/>
      <c r="O94" s="46"/>
    </row>
    <row r="95" spans="1:15" s="5" customFormat="1">
      <c r="A95" s="166" t="s">
        <v>30</v>
      </c>
      <c r="B95" s="167"/>
      <c r="C95" s="62">
        <f>SUM(C90:C94)</f>
        <v>700</v>
      </c>
      <c r="D95" s="63">
        <f>SUM(D90:D94)</f>
        <v>25.17</v>
      </c>
      <c r="E95" s="62">
        <f>SUM(E90:E94)</f>
        <v>26.049999999999997</v>
      </c>
      <c r="F95" s="62">
        <f>SUM(F90:F94)</f>
        <v>111.90000000000002</v>
      </c>
      <c r="G95" s="62">
        <f>SUM(G90:G94)</f>
        <v>710.98000000000013</v>
      </c>
      <c r="H95" s="120"/>
    </row>
    <row r="96" spans="1:15">
      <c r="A96" s="161" t="s">
        <v>31</v>
      </c>
      <c r="B96" s="126" t="s">
        <v>87</v>
      </c>
      <c r="C96" s="54">
        <v>200</v>
      </c>
      <c r="D96" s="51">
        <v>0</v>
      </c>
      <c r="E96" s="51">
        <v>0</v>
      </c>
      <c r="F96" s="51">
        <v>6.98</v>
      </c>
      <c r="G96" s="52">
        <v>26.54</v>
      </c>
      <c r="H96" s="56">
        <v>503</v>
      </c>
    </row>
    <row r="97" spans="1:8">
      <c r="A97" s="161"/>
      <c r="B97" s="126" t="s">
        <v>89</v>
      </c>
      <c r="C97" s="54">
        <v>100</v>
      </c>
      <c r="D97" s="51">
        <v>9.6199999999999992</v>
      </c>
      <c r="E97" s="51">
        <v>10.4</v>
      </c>
      <c r="F97" s="51">
        <v>32.700000000000003</v>
      </c>
      <c r="G97" s="52">
        <v>251.6</v>
      </c>
      <c r="H97" s="55" t="s">
        <v>88</v>
      </c>
    </row>
    <row r="98" spans="1:8" s="5" customFormat="1">
      <c r="A98" s="166" t="s">
        <v>36</v>
      </c>
      <c r="B98" s="167"/>
      <c r="C98" s="62">
        <f>SUM(C96:C97)</f>
        <v>300</v>
      </c>
      <c r="D98" s="62">
        <f t="shared" ref="D98:G98" si="17">SUM(D96:D97)</f>
        <v>9.6199999999999992</v>
      </c>
      <c r="E98" s="62">
        <f t="shared" si="17"/>
        <v>10.4</v>
      </c>
      <c r="F98" s="62">
        <f t="shared" si="17"/>
        <v>39.680000000000007</v>
      </c>
      <c r="G98" s="62">
        <f t="shared" si="17"/>
        <v>278.14</v>
      </c>
      <c r="H98" s="120"/>
    </row>
    <row r="99" spans="1:8" s="5" customFormat="1" ht="13.5" thickBot="1">
      <c r="A99" s="168" t="s">
        <v>37</v>
      </c>
      <c r="B99" s="169"/>
      <c r="C99" s="64">
        <f>C98+C95+C89</f>
        <v>1500</v>
      </c>
      <c r="D99" s="64">
        <f>D98+D95+D89</f>
        <v>53.15</v>
      </c>
      <c r="E99" s="64">
        <f>E98+E95+E89</f>
        <v>55.169999999999995</v>
      </c>
      <c r="F99" s="64">
        <f>F98+F95+F89</f>
        <v>220.12000000000006</v>
      </c>
      <c r="G99" s="64">
        <f>G98+G95+G89</f>
        <v>1465.1200000000001</v>
      </c>
      <c r="H99" s="124"/>
    </row>
    <row r="100" spans="1:8" s="5" customFormat="1">
      <c r="A100" s="170" t="s">
        <v>90</v>
      </c>
      <c r="B100" s="171"/>
      <c r="C100" s="171"/>
      <c r="D100" s="171"/>
      <c r="E100" s="171"/>
      <c r="F100" s="171"/>
      <c r="G100" s="171"/>
      <c r="H100" s="172"/>
    </row>
    <row r="101" spans="1:8">
      <c r="A101" s="161" t="s">
        <v>13</v>
      </c>
      <c r="B101" s="126" t="s">
        <v>91</v>
      </c>
      <c r="C101" s="54">
        <v>200</v>
      </c>
      <c r="D101" s="51">
        <v>5.64</v>
      </c>
      <c r="E101" s="51">
        <v>7.16</v>
      </c>
      <c r="F101" s="51">
        <v>33.42</v>
      </c>
      <c r="G101" s="52">
        <v>220.62</v>
      </c>
      <c r="H101" s="56">
        <v>268</v>
      </c>
    </row>
    <row r="102" spans="1:8">
      <c r="A102" s="161"/>
      <c r="B102" s="126" t="s">
        <v>93</v>
      </c>
      <c r="C102" s="54">
        <v>100</v>
      </c>
      <c r="D102" s="51">
        <v>11.9</v>
      </c>
      <c r="E102" s="51">
        <v>10.59</v>
      </c>
      <c r="F102" s="51">
        <v>31.07</v>
      </c>
      <c r="G102" s="52">
        <v>235.13</v>
      </c>
      <c r="H102" s="55" t="s">
        <v>92</v>
      </c>
    </row>
    <row r="103" spans="1:8">
      <c r="A103" s="161"/>
      <c r="B103" s="126" t="s">
        <v>53</v>
      </c>
      <c r="C103" s="54">
        <v>200</v>
      </c>
      <c r="D103" s="51">
        <v>0.2</v>
      </c>
      <c r="E103" s="51">
        <v>0</v>
      </c>
      <c r="F103" s="51">
        <v>7.02</v>
      </c>
      <c r="G103" s="52">
        <v>28.46</v>
      </c>
      <c r="H103" s="56">
        <v>493</v>
      </c>
    </row>
    <row r="104" spans="1:8" s="5" customFormat="1">
      <c r="A104" s="166" t="s">
        <v>18</v>
      </c>
      <c r="B104" s="167"/>
      <c r="C104" s="62">
        <f>SUM(C101:C103)</f>
        <v>500</v>
      </c>
      <c r="D104" s="62">
        <f t="shared" ref="D104:G104" si="18">SUM(D101:D103)</f>
        <v>17.739999999999998</v>
      </c>
      <c r="E104" s="62">
        <f t="shared" si="18"/>
        <v>17.75</v>
      </c>
      <c r="F104" s="62">
        <f t="shared" si="18"/>
        <v>71.510000000000005</v>
      </c>
      <c r="G104" s="62">
        <f t="shared" si="18"/>
        <v>484.21</v>
      </c>
      <c r="H104" s="120"/>
    </row>
    <row r="105" spans="1:8" ht="25.5">
      <c r="A105" s="163" t="s">
        <v>19</v>
      </c>
      <c r="B105" s="127" t="s">
        <v>95</v>
      </c>
      <c r="C105" s="128">
        <v>200</v>
      </c>
      <c r="D105" s="129">
        <v>2.2200000000000002</v>
      </c>
      <c r="E105" s="129">
        <v>3.5</v>
      </c>
      <c r="F105" s="129">
        <v>8.9</v>
      </c>
      <c r="G105" s="128">
        <v>76.2</v>
      </c>
      <c r="H105" s="130" t="s">
        <v>94</v>
      </c>
    </row>
    <row r="106" spans="1:8">
      <c r="A106" s="164"/>
      <c r="B106" s="127" t="s">
        <v>140</v>
      </c>
      <c r="C106" s="128">
        <v>90</v>
      </c>
      <c r="D106" s="129">
        <v>13.03</v>
      </c>
      <c r="E106" s="129">
        <v>12.65</v>
      </c>
      <c r="F106" s="129">
        <v>24.1</v>
      </c>
      <c r="G106" s="128">
        <v>245.6</v>
      </c>
      <c r="H106" s="130" t="s">
        <v>102</v>
      </c>
    </row>
    <row r="107" spans="1:8">
      <c r="A107" s="164"/>
      <c r="B107" s="127" t="s">
        <v>167</v>
      </c>
      <c r="C107" s="128">
        <v>150</v>
      </c>
      <c r="D107" s="129">
        <v>5.65</v>
      </c>
      <c r="E107" s="129">
        <v>8.5</v>
      </c>
      <c r="F107" s="129">
        <v>38.6</v>
      </c>
      <c r="G107" s="128">
        <v>235.6</v>
      </c>
      <c r="H107" s="130">
        <v>291</v>
      </c>
    </row>
    <row r="108" spans="1:8">
      <c r="A108" s="164"/>
      <c r="B108" s="127" t="s">
        <v>33</v>
      </c>
      <c r="C108" s="128">
        <v>200</v>
      </c>
      <c r="D108" s="129">
        <v>0.24</v>
      </c>
      <c r="E108" s="129">
        <v>0.06</v>
      </c>
      <c r="F108" s="129">
        <v>10.16</v>
      </c>
      <c r="G108" s="128">
        <v>42.14</v>
      </c>
      <c r="H108" s="130" t="s">
        <v>32</v>
      </c>
    </row>
    <row r="109" spans="1:8">
      <c r="A109" s="164"/>
      <c r="B109" s="127" t="s">
        <v>28</v>
      </c>
      <c r="C109" s="128">
        <v>30</v>
      </c>
      <c r="D109" s="129">
        <v>1.98</v>
      </c>
      <c r="E109" s="129">
        <v>0.27</v>
      </c>
      <c r="F109" s="129">
        <v>11.4</v>
      </c>
      <c r="G109" s="128">
        <v>59.7</v>
      </c>
      <c r="H109" s="130">
        <v>108</v>
      </c>
    </row>
    <row r="110" spans="1:8">
      <c r="A110" s="165"/>
      <c r="B110" s="127" t="s">
        <v>29</v>
      </c>
      <c r="C110" s="128">
        <v>30</v>
      </c>
      <c r="D110" s="129">
        <v>1.98</v>
      </c>
      <c r="E110" s="129">
        <v>0.36</v>
      </c>
      <c r="F110" s="129">
        <v>10.02</v>
      </c>
      <c r="G110" s="128">
        <v>52.2</v>
      </c>
      <c r="H110" s="130">
        <v>109</v>
      </c>
    </row>
    <row r="111" spans="1:8" s="5" customFormat="1">
      <c r="A111" s="166" t="s">
        <v>30</v>
      </c>
      <c r="B111" s="167"/>
      <c r="C111" s="62">
        <f>SUM(C105:C110)</f>
        <v>700</v>
      </c>
      <c r="D111" s="62">
        <f t="shared" ref="D111:G111" si="19">SUM(D105:D110)</f>
        <v>25.099999999999998</v>
      </c>
      <c r="E111" s="62">
        <f t="shared" si="19"/>
        <v>25.339999999999996</v>
      </c>
      <c r="F111" s="62">
        <f t="shared" si="19"/>
        <v>103.17999999999999</v>
      </c>
      <c r="G111" s="62">
        <f t="shared" si="19"/>
        <v>711.44</v>
      </c>
      <c r="H111" s="120"/>
    </row>
    <row r="112" spans="1:8">
      <c r="A112" s="161" t="s">
        <v>31</v>
      </c>
      <c r="B112" s="126" t="s">
        <v>98</v>
      </c>
      <c r="C112" s="54">
        <v>100</v>
      </c>
      <c r="D112" s="51">
        <v>10.220000000000001</v>
      </c>
      <c r="E112" s="51">
        <v>9.67</v>
      </c>
      <c r="F112" s="51">
        <v>24.27</v>
      </c>
      <c r="G112" s="52">
        <v>250.3</v>
      </c>
      <c r="H112" s="56">
        <v>555</v>
      </c>
    </row>
    <row r="113" spans="1:8">
      <c r="A113" s="161"/>
      <c r="B113" s="126" t="s">
        <v>47</v>
      </c>
      <c r="C113" s="54">
        <v>200</v>
      </c>
      <c r="D113" s="51">
        <v>0</v>
      </c>
      <c r="E113" s="51">
        <v>0</v>
      </c>
      <c r="F113" s="51">
        <v>15</v>
      </c>
      <c r="G113" s="52">
        <v>95</v>
      </c>
      <c r="H113" s="56">
        <v>614</v>
      </c>
    </row>
    <row r="114" spans="1:8" s="5" customFormat="1">
      <c r="A114" s="166" t="s">
        <v>36</v>
      </c>
      <c r="B114" s="167"/>
      <c r="C114" s="62">
        <f>SUM(C112:C113)</f>
        <v>300</v>
      </c>
      <c r="D114" s="62">
        <f t="shared" ref="D114:G114" si="20">SUM(D112:D113)</f>
        <v>10.220000000000001</v>
      </c>
      <c r="E114" s="62">
        <f t="shared" si="20"/>
        <v>9.67</v>
      </c>
      <c r="F114" s="62">
        <f t="shared" si="20"/>
        <v>39.269999999999996</v>
      </c>
      <c r="G114" s="62">
        <f t="shared" si="20"/>
        <v>345.3</v>
      </c>
      <c r="H114" s="120"/>
    </row>
    <row r="115" spans="1:8" s="5" customFormat="1" ht="13.5" thickBot="1">
      <c r="A115" s="168" t="s">
        <v>37</v>
      </c>
      <c r="B115" s="169"/>
      <c r="C115" s="64">
        <v>1560</v>
      </c>
      <c r="D115" s="65">
        <v>46.199999999999996</v>
      </c>
      <c r="E115" s="65">
        <v>29.099999999999994</v>
      </c>
      <c r="F115" s="65">
        <v>233.57000000000005</v>
      </c>
      <c r="G115" s="64">
        <v>1384.64</v>
      </c>
      <c r="H115" s="124"/>
    </row>
    <row r="116" spans="1:8" s="5" customFormat="1">
      <c r="A116" s="170" t="s">
        <v>99</v>
      </c>
      <c r="B116" s="171"/>
      <c r="C116" s="171"/>
      <c r="D116" s="171"/>
      <c r="E116" s="171"/>
      <c r="F116" s="171"/>
      <c r="G116" s="171"/>
      <c r="H116" s="172"/>
    </row>
    <row r="117" spans="1:8">
      <c r="A117" s="161" t="s">
        <v>13</v>
      </c>
      <c r="B117" s="126" t="s">
        <v>100</v>
      </c>
      <c r="C117" s="54">
        <v>160</v>
      </c>
      <c r="D117" s="51">
        <v>7</v>
      </c>
      <c r="E117" s="51">
        <v>9.33</v>
      </c>
      <c r="F117" s="51">
        <v>8.74</v>
      </c>
      <c r="G117" s="52">
        <v>188.42</v>
      </c>
      <c r="H117" s="56">
        <v>302</v>
      </c>
    </row>
    <row r="118" spans="1:8">
      <c r="A118" s="161"/>
      <c r="B118" s="126" t="s">
        <v>62</v>
      </c>
      <c r="C118" s="54">
        <v>40</v>
      </c>
      <c r="D118" s="51">
        <v>3</v>
      </c>
      <c r="E118" s="51">
        <v>1</v>
      </c>
      <c r="F118" s="51">
        <v>20.8</v>
      </c>
      <c r="G118" s="52">
        <v>108</v>
      </c>
      <c r="H118" s="56">
        <v>111</v>
      </c>
    </row>
    <row r="119" spans="1:8">
      <c r="A119" s="161"/>
      <c r="B119" s="126" t="s">
        <v>134</v>
      </c>
      <c r="C119" s="54">
        <v>100</v>
      </c>
      <c r="D119" s="51">
        <v>5.4</v>
      </c>
      <c r="E119" s="51">
        <v>5.97</v>
      </c>
      <c r="F119" s="51">
        <v>42.06</v>
      </c>
      <c r="G119" s="52">
        <v>218</v>
      </c>
      <c r="H119" s="56">
        <v>564</v>
      </c>
    </row>
    <row r="120" spans="1:8">
      <c r="A120" s="161"/>
      <c r="B120" s="126" t="s">
        <v>17</v>
      </c>
      <c r="C120" s="54">
        <v>200</v>
      </c>
      <c r="D120" s="51">
        <v>0.22</v>
      </c>
      <c r="E120" s="51">
        <v>0.06</v>
      </c>
      <c r="F120" s="51">
        <v>7.2</v>
      </c>
      <c r="G120" s="52">
        <v>29.08</v>
      </c>
      <c r="H120" s="56">
        <v>143</v>
      </c>
    </row>
    <row r="121" spans="1:8" s="5" customFormat="1">
      <c r="A121" s="166" t="s">
        <v>18</v>
      </c>
      <c r="B121" s="167"/>
      <c r="C121" s="62">
        <f>SUM(C117:C120)</f>
        <v>500</v>
      </c>
      <c r="D121" s="62">
        <f t="shared" ref="D121:H121" si="21">SUM(D117:D120)</f>
        <v>15.620000000000001</v>
      </c>
      <c r="E121" s="62">
        <f t="shared" si="21"/>
        <v>16.36</v>
      </c>
      <c r="F121" s="62">
        <f t="shared" si="21"/>
        <v>78.8</v>
      </c>
      <c r="G121" s="62">
        <f t="shared" si="21"/>
        <v>543.5</v>
      </c>
      <c r="H121" s="120">
        <f t="shared" si="21"/>
        <v>1120</v>
      </c>
    </row>
    <row r="122" spans="1:8">
      <c r="A122" s="163" t="s">
        <v>19</v>
      </c>
      <c r="B122" s="126" t="s">
        <v>135</v>
      </c>
      <c r="C122" s="54">
        <v>200</v>
      </c>
      <c r="D122" s="51">
        <v>1.88</v>
      </c>
      <c r="E122" s="51">
        <v>4.26</v>
      </c>
      <c r="F122" s="51">
        <v>13.64</v>
      </c>
      <c r="G122" s="52">
        <v>99.54</v>
      </c>
      <c r="H122" s="55" t="s">
        <v>101</v>
      </c>
    </row>
    <row r="123" spans="1:8">
      <c r="A123" s="164"/>
      <c r="B123" s="126" t="s">
        <v>23</v>
      </c>
      <c r="C123" s="54">
        <v>90</v>
      </c>
      <c r="D123" s="51">
        <v>9.76</v>
      </c>
      <c r="E123" s="51">
        <v>13.03</v>
      </c>
      <c r="F123" s="51">
        <v>14.6</v>
      </c>
      <c r="G123" s="52">
        <v>230.35</v>
      </c>
      <c r="H123" s="55" t="s">
        <v>22</v>
      </c>
    </row>
    <row r="124" spans="1:8">
      <c r="A124" s="164"/>
      <c r="B124" s="126" t="s">
        <v>25</v>
      </c>
      <c r="C124" s="54">
        <v>20</v>
      </c>
      <c r="D124" s="51">
        <v>0.69</v>
      </c>
      <c r="E124" s="51">
        <v>0.77</v>
      </c>
      <c r="F124" s="51">
        <v>1.64</v>
      </c>
      <c r="G124" s="52">
        <v>16.48</v>
      </c>
      <c r="H124" s="55" t="s">
        <v>24</v>
      </c>
    </row>
    <row r="125" spans="1:8">
      <c r="A125" s="164"/>
      <c r="B125" s="126" t="s">
        <v>26</v>
      </c>
      <c r="C125" s="54">
        <v>150</v>
      </c>
      <c r="D125" s="51">
        <v>7.64</v>
      </c>
      <c r="E125" s="51">
        <v>7.91</v>
      </c>
      <c r="F125" s="51">
        <v>38.85</v>
      </c>
      <c r="G125" s="52">
        <v>225.67</v>
      </c>
      <c r="H125" s="56">
        <v>237</v>
      </c>
    </row>
    <row r="126" spans="1:8">
      <c r="A126" s="164"/>
      <c r="B126" s="126" t="s">
        <v>55</v>
      </c>
      <c r="C126" s="54">
        <v>200</v>
      </c>
      <c r="D126" s="51">
        <v>0.32</v>
      </c>
      <c r="E126" s="51">
        <v>0.14000000000000001</v>
      </c>
      <c r="F126" s="51">
        <v>11.46</v>
      </c>
      <c r="G126" s="52">
        <v>48.32</v>
      </c>
      <c r="H126" s="56">
        <v>519</v>
      </c>
    </row>
    <row r="127" spans="1:8">
      <c r="A127" s="164"/>
      <c r="B127" s="126" t="s">
        <v>28</v>
      </c>
      <c r="C127" s="54">
        <v>30</v>
      </c>
      <c r="D127" s="51">
        <v>1.98</v>
      </c>
      <c r="E127" s="51">
        <v>0.27</v>
      </c>
      <c r="F127" s="51">
        <v>11.4</v>
      </c>
      <c r="G127" s="52">
        <v>59.7</v>
      </c>
      <c r="H127" s="56">
        <v>108</v>
      </c>
    </row>
    <row r="128" spans="1:8">
      <c r="A128" s="165"/>
      <c r="B128" s="126" t="s">
        <v>29</v>
      </c>
      <c r="C128" s="54">
        <v>30</v>
      </c>
      <c r="D128" s="51">
        <v>1.98</v>
      </c>
      <c r="E128" s="51">
        <v>0.36</v>
      </c>
      <c r="F128" s="51">
        <v>10.02</v>
      </c>
      <c r="G128" s="52">
        <v>52.2</v>
      </c>
      <c r="H128" s="56">
        <v>109</v>
      </c>
    </row>
    <row r="129" spans="1:8" s="5" customFormat="1">
      <c r="A129" s="166" t="s">
        <v>30</v>
      </c>
      <c r="B129" s="167"/>
      <c r="C129" s="62">
        <f>SUM(C122:C128)</f>
        <v>720</v>
      </c>
      <c r="D129" s="62">
        <f t="shared" ref="D129:H129" si="22">SUM(D122:D128)</f>
        <v>24.25</v>
      </c>
      <c r="E129" s="62">
        <f t="shared" si="22"/>
        <v>26.74</v>
      </c>
      <c r="F129" s="62">
        <f t="shared" si="22"/>
        <v>101.61</v>
      </c>
      <c r="G129" s="62">
        <f t="shared" si="22"/>
        <v>732.2600000000001</v>
      </c>
      <c r="H129" s="120">
        <f t="shared" si="22"/>
        <v>973</v>
      </c>
    </row>
    <row r="130" spans="1:8">
      <c r="A130" s="161" t="s">
        <v>31</v>
      </c>
      <c r="B130" s="126" t="s">
        <v>72</v>
      </c>
      <c r="C130" s="54">
        <v>200</v>
      </c>
      <c r="D130" s="51">
        <v>4.5</v>
      </c>
      <c r="E130" s="51">
        <v>5</v>
      </c>
      <c r="F130" s="51">
        <v>15.6</v>
      </c>
      <c r="G130" s="52">
        <v>158</v>
      </c>
      <c r="H130" s="55" t="s">
        <v>71</v>
      </c>
    </row>
    <row r="131" spans="1:8">
      <c r="A131" s="161"/>
      <c r="B131" s="126" t="s">
        <v>103</v>
      </c>
      <c r="C131" s="54">
        <v>100</v>
      </c>
      <c r="D131" s="51">
        <v>5.68</v>
      </c>
      <c r="E131" s="51">
        <v>5.29</v>
      </c>
      <c r="F131" s="51">
        <v>31.8</v>
      </c>
      <c r="G131" s="52">
        <v>190.46</v>
      </c>
      <c r="H131" s="55" t="s">
        <v>102</v>
      </c>
    </row>
    <row r="132" spans="1:8" s="5" customFormat="1">
      <c r="A132" s="166" t="s">
        <v>36</v>
      </c>
      <c r="B132" s="167"/>
      <c r="C132" s="62">
        <f>SUM(C130:C131)</f>
        <v>300</v>
      </c>
      <c r="D132" s="62">
        <f t="shared" ref="D132:H132" si="23">SUM(D130:D131)</f>
        <v>10.18</v>
      </c>
      <c r="E132" s="62">
        <f t="shared" si="23"/>
        <v>10.29</v>
      </c>
      <c r="F132" s="62">
        <f t="shared" si="23"/>
        <v>47.4</v>
      </c>
      <c r="G132" s="62">
        <f t="shared" si="23"/>
        <v>348.46000000000004</v>
      </c>
      <c r="H132" s="120">
        <f t="shared" si="23"/>
        <v>0</v>
      </c>
    </row>
    <row r="133" spans="1:8" s="5" customFormat="1" ht="13.5" thickBot="1">
      <c r="A133" s="168" t="s">
        <v>37</v>
      </c>
      <c r="B133" s="169"/>
      <c r="C133" s="64">
        <f>C132+C129+C121</f>
        <v>1520</v>
      </c>
      <c r="D133" s="64">
        <f t="shared" ref="D133:H133" si="24">D132+D129+D121</f>
        <v>50.05</v>
      </c>
      <c r="E133" s="64">
        <f t="shared" si="24"/>
        <v>53.39</v>
      </c>
      <c r="F133" s="64">
        <f t="shared" si="24"/>
        <v>227.81</v>
      </c>
      <c r="G133" s="64">
        <f t="shared" si="24"/>
        <v>1624.2200000000003</v>
      </c>
      <c r="H133" s="124">
        <f t="shared" si="24"/>
        <v>2093</v>
      </c>
    </row>
    <row r="134" spans="1:8" s="5" customFormat="1">
      <c r="A134" s="170" t="s">
        <v>104</v>
      </c>
      <c r="B134" s="171"/>
      <c r="C134" s="171"/>
      <c r="D134" s="171"/>
      <c r="E134" s="171"/>
      <c r="F134" s="171"/>
      <c r="G134" s="171"/>
      <c r="H134" s="172"/>
    </row>
    <row r="135" spans="1:8">
      <c r="A135" s="161" t="s">
        <v>13</v>
      </c>
      <c r="B135" s="126" t="s">
        <v>105</v>
      </c>
      <c r="C135" s="54">
        <v>200</v>
      </c>
      <c r="D135" s="51">
        <v>8.92</v>
      </c>
      <c r="E135" s="51">
        <v>6.98</v>
      </c>
      <c r="F135" s="51">
        <v>16.940000000000001</v>
      </c>
      <c r="G135" s="52">
        <v>292.26</v>
      </c>
      <c r="H135" s="56">
        <v>267</v>
      </c>
    </row>
    <row r="136" spans="1:8">
      <c r="A136" s="161"/>
      <c r="B136" s="126" t="s">
        <v>166</v>
      </c>
      <c r="C136" s="54">
        <v>100</v>
      </c>
      <c r="D136" s="51">
        <v>7.28</v>
      </c>
      <c r="E136" s="51">
        <v>9.89</v>
      </c>
      <c r="F136" s="51">
        <v>57.68</v>
      </c>
      <c r="G136" s="52">
        <v>219.39</v>
      </c>
      <c r="H136" s="56">
        <v>565</v>
      </c>
    </row>
    <row r="137" spans="1:8">
      <c r="A137" s="161"/>
      <c r="B137" s="126" t="s">
        <v>66</v>
      </c>
      <c r="C137" s="54">
        <v>200</v>
      </c>
      <c r="D137" s="51">
        <v>0.24</v>
      </c>
      <c r="E137" s="51">
        <v>0</v>
      </c>
      <c r="F137" s="51">
        <v>7.14</v>
      </c>
      <c r="G137" s="52">
        <v>29.8</v>
      </c>
      <c r="H137" s="56">
        <v>144</v>
      </c>
    </row>
    <row r="138" spans="1:8" s="5" customFormat="1">
      <c r="A138" s="166" t="s">
        <v>18</v>
      </c>
      <c r="B138" s="167"/>
      <c r="C138" s="62">
        <f>SUM(C135:C137)</f>
        <v>500</v>
      </c>
      <c r="D138" s="62">
        <f t="shared" ref="D138:G138" si="25">SUM(D135:D137)</f>
        <v>16.439999999999998</v>
      </c>
      <c r="E138" s="62">
        <f t="shared" si="25"/>
        <v>16.87</v>
      </c>
      <c r="F138" s="62">
        <f t="shared" si="25"/>
        <v>81.760000000000005</v>
      </c>
      <c r="G138" s="62">
        <f t="shared" si="25"/>
        <v>541.44999999999993</v>
      </c>
      <c r="H138" s="120"/>
    </row>
    <row r="139" spans="1:8" ht="25.5">
      <c r="A139" s="163" t="s">
        <v>19</v>
      </c>
      <c r="B139" s="126" t="s">
        <v>107</v>
      </c>
      <c r="C139" s="54">
        <v>200</v>
      </c>
      <c r="D139" s="51">
        <v>2.2400000000000002</v>
      </c>
      <c r="E139" s="51">
        <v>4.22</v>
      </c>
      <c r="F139" s="51">
        <v>7.4</v>
      </c>
      <c r="G139" s="52">
        <v>77.260000000000005</v>
      </c>
      <c r="H139" s="55" t="s">
        <v>106</v>
      </c>
    </row>
    <row r="140" spans="1:8">
      <c r="A140" s="164"/>
      <c r="B140" s="126" t="s">
        <v>108</v>
      </c>
      <c r="C140" s="54">
        <v>240</v>
      </c>
      <c r="D140" s="51">
        <v>16.88</v>
      </c>
      <c r="E140" s="51">
        <v>20.94</v>
      </c>
      <c r="F140" s="51">
        <v>47.97</v>
      </c>
      <c r="G140" s="52">
        <v>440.2</v>
      </c>
      <c r="H140" s="56">
        <v>407</v>
      </c>
    </row>
    <row r="141" spans="1:8">
      <c r="A141" s="164"/>
      <c r="B141" s="126" t="s">
        <v>46</v>
      </c>
      <c r="C141" s="54">
        <v>200</v>
      </c>
      <c r="D141" s="51">
        <v>1.92</v>
      </c>
      <c r="E141" s="51">
        <v>0.12</v>
      </c>
      <c r="F141" s="51">
        <v>25.86</v>
      </c>
      <c r="G141" s="52">
        <v>112.36</v>
      </c>
      <c r="H141" s="55" t="s">
        <v>45</v>
      </c>
    </row>
    <row r="142" spans="1:8">
      <c r="A142" s="164"/>
      <c r="B142" s="126" t="s">
        <v>28</v>
      </c>
      <c r="C142" s="54">
        <v>30</v>
      </c>
      <c r="D142" s="51">
        <v>1.98</v>
      </c>
      <c r="E142" s="51">
        <v>0.27</v>
      </c>
      <c r="F142" s="51">
        <v>11.4</v>
      </c>
      <c r="G142" s="52">
        <v>59.7</v>
      </c>
      <c r="H142" s="56">
        <v>108</v>
      </c>
    </row>
    <row r="143" spans="1:8">
      <c r="A143" s="165"/>
      <c r="B143" s="126" t="s">
        <v>29</v>
      </c>
      <c r="C143" s="54">
        <v>30</v>
      </c>
      <c r="D143" s="51">
        <v>1.98</v>
      </c>
      <c r="E143" s="51">
        <v>0.36</v>
      </c>
      <c r="F143" s="51">
        <v>10.02</v>
      </c>
      <c r="G143" s="52">
        <v>52.2</v>
      </c>
      <c r="H143" s="56">
        <v>109</v>
      </c>
    </row>
    <row r="144" spans="1:8" s="5" customFormat="1">
      <c r="A144" s="166" t="s">
        <v>30</v>
      </c>
      <c r="B144" s="167"/>
      <c r="C144" s="62">
        <f>SUM(C139:C143)</f>
        <v>700</v>
      </c>
      <c r="D144" s="62">
        <f t="shared" ref="D144:G144" si="26">SUM(D139:D143)</f>
        <v>25</v>
      </c>
      <c r="E144" s="62">
        <f t="shared" si="26"/>
        <v>25.91</v>
      </c>
      <c r="F144" s="62">
        <f t="shared" si="26"/>
        <v>102.64999999999999</v>
      </c>
      <c r="G144" s="62">
        <f t="shared" si="26"/>
        <v>741.72000000000014</v>
      </c>
      <c r="H144" s="120"/>
    </row>
    <row r="145" spans="1:8">
      <c r="A145" s="161" t="s">
        <v>31</v>
      </c>
      <c r="B145" s="126" t="s">
        <v>57</v>
      </c>
      <c r="C145" s="54">
        <v>200</v>
      </c>
      <c r="D145" s="51">
        <v>0.2</v>
      </c>
      <c r="E145" s="51">
        <v>0.2</v>
      </c>
      <c r="F145" s="51">
        <v>12.8</v>
      </c>
      <c r="G145" s="52">
        <v>100</v>
      </c>
      <c r="H145" s="55" t="s">
        <v>56</v>
      </c>
    </row>
    <row r="146" spans="1:8" ht="25.5">
      <c r="A146" s="161"/>
      <c r="B146" s="126" t="s">
        <v>109</v>
      </c>
      <c r="C146" s="54">
        <v>100</v>
      </c>
      <c r="D146" s="51">
        <v>9.91</v>
      </c>
      <c r="E146" s="51">
        <v>10.6</v>
      </c>
      <c r="F146" s="51">
        <v>35.770000000000003</v>
      </c>
      <c r="G146" s="52">
        <v>201.65</v>
      </c>
      <c r="H146" s="56">
        <v>542</v>
      </c>
    </row>
    <row r="147" spans="1:8" s="5" customFormat="1">
      <c r="A147" s="166" t="s">
        <v>36</v>
      </c>
      <c r="B147" s="167"/>
      <c r="C147" s="62">
        <f>SUM(C145:C146)</f>
        <v>300</v>
      </c>
      <c r="D147" s="62">
        <f t="shared" ref="D147:G147" si="27">SUM(D145:D146)</f>
        <v>10.11</v>
      </c>
      <c r="E147" s="62">
        <f t="shared" si="27"/>
        <v>10.799999999999999</v>
      </c>
      <c r="F147" s="62">
        <f t="shared" si="27"/>
        <v>48.570000000000007</v>
      </c>
      <c r="G147" s="62">
        <f t="shared" si="27"/>
        <v>301.64999999999998</v>
      </c>
      <c r="H147" s="120"/>
    </row>
    <row r="148" spans="1:8" s="5" customFormat="1" ht="13.5" thickBot="1">
      <c r="A148" s="168" t="s">
        <v>37</v>
      </c>
      <c r="B148" s="169"/>
      <c r="C148" s="64">
        <f>C147+C144+C138</f>
        <v>1500</v>
      </c>
      <c r="D148" s="64">
        <f t="shared" ref="D148:G148" si="28">D147+D144+D138</f>
        <v>51.55</v>
      </c>
      <c r="E148" s="64">
        <f t="shared" si="28"/>
        <v>53.58</v>
      </c>
      <c r="F148" s="64">
        <f t="shared" si="28"/>
        <v>232.98000000000002</v>
      </c>
      <c r="G148" s="64">
        <f t="shared" si="28"/>
        <v>1584.8200000000002</v>
      </c>
      <c r="H148" s="124"/>
    </row>
    <row r="149" spans="1:8" s="5" customFormat="1">
      <c r="A149" s="170" t="s">
        <v>110</v>
      </c>
      <c r="B149" s="171"/>
      <c r="C149" s="171"/>
      <c r="D149" s="171"/>
      <c r="E149" s="171"/>
      <c r="F149" s="171"/>
      <c r="G149" s="171"/>
      <c r="H149" s="172"/>
    </row>
    <row r="150" spans="1:8">
      <c r="A150" s="161" t="s">
        <v>13</v>
      </c>
      <c r="B150" s="126" t="s">
        <v>61</v>
      </c>
      <c r="C150" s="54">
        <v>200</v>
      </c>
      <c r="D150" s="51">
        <v>7.16</v>
      </c>
      <c r="E150" s="51">
        <v>5.4</v>
      </c>
      <c r="F150" s="51">
        <v>20.8</v>
      </c>
      <c r="G150" s="52">
        <v>191.9</v>
      </c>
      <c r="H150" s="56">
        <v>266</v>
      </c>
    </row>
    <row r="151" spans="1:8">
      <c r="A151" s="161"/>
      <c r="B151" s="126" t="s">
        <v>136</v>
      </c>
      <c r="C151" s="54">
        <v>100</v>
      </c>
      <c r="D151" s="51">
        <v>9.6300000000000008</v>
      </c>
      <c r="E151" s="51">
        <v>11.87</v>
      </c>
      <c r="F151" s="51">
        <v>42</v>
      </c>
      <c r="G151" s="51">
        <v>266.97000000000003</v>
      </c>
      <c r="H151" s="56">
        <v>574</v>
      </c>
    </row>
    <row r="152" spans="1:8">
      <c r="A152" s="161"/>
      <c r="B152" s="126" t="s">
        <v>112</v>
      </c>
      <c r="C152" s="54">
        <v>200</v>
      </c>
      <c r="D152" s="51">
        <v>0.28000000000000003</v>
      </c>
      <c r="E152" s="51">
        <v>0.04</v>
      </c>
      <c r="F152" s="51">
        <v>8.9600000000000009</v>
      </c>
      <c r="G152" s="52">
        <v>37.28</v>
      </c>
      <c r="H152" s="55" t="s">
        <v>111</v>
      </c>
    </row>
    <row r="153" spans="1:8" s="5" customFormat="1">
      <c r="A153" s="166" t="s">
        <v>18</v>
      </c>
      <c r="B153" s="167"/>
      <c r="C153" s="62">
        <f>SUM(C150:C152)</f>
        <v>500</v>
      </c>
      <c r="D153" s="62">
        <f t="shared" ref="D153:H153" si="29">SUM(D150:D152)</f>
        <v>17.07</v>
      </c>
      <c r="E153" s="62">
        <f t="shared" si="29"/>
        <v>17.309999999999999</v>
      </c>
      <c r="F153" s="62">
        <f t="shared" si="29"/>
        <v>71.759999999999991</v>
      </c>
      <c r="G153" s="62">
        <f t="shared" si="29"/>
        <v>496.15</v>
      </c>
      <c r="H153" s="120">
        <f t="shared" si="29"/>
        <v>840</v>
      </c>
    </row>
    <row r="154" spans="1:8" ht="25.5">
      <c r="A154" s="163" t="s">
        <v>19</v>
      </c>
      <c r="B154" s="126" t="s">
        <v>69</v>
      </c>
      <c r="C154" s="54">
        <v>200</v>
      </c>
      <c r="D154" s="51">
        <v>1.84</v>
      </c>
      <c r="E154" s="51">
        <v>4.4000000000000004</v>
      </c>
      <c r="F154" s="51">
        <v>22.1</v>
      </c>
      <c r="G154" s="52">
        <v>129.36000000000001</v>
      </c>
      <c r="H154" s="55" t="s">
        <v>68</v>
      </c>
    </row>
    <row r="155" spans="1:8">
      <c r="A155" s="164"/>
      <c r="B155" s="126" t="s">
        <v>113</v>
      </c>
      <c r="C155" s="54">
        <v>90</v>
      </c>
      <c r="D155" s="51">
        <v>10.57</v>
      </c>
      <c r="E155" s="51">
        <v>15.34</v>
      </c>
      <c r="F155" s="51">
        <v>18.350000000000001</v>
      </c>
      <c r="G155" s="52">
        <v>234.9</v>
      </c>
      <c r="H155" s="56">
        <v>372</v>
      </c>
    </row>
    <row r="156" spans="1:8">
      <c r="A156" s="164"/>
      <c r="B156" s="126" t="s">
        <v>82</v>
      </c>
      <c r="C156" s="54">
        <v>20</v>
      </c>
      <c r="D156" s="51">
        <v>0.12</v>
      </c>
      <c r="E156" s="51">
        <v>0.75</v>
      </c>
      <c r="F156" s="51">
        <v>1.07</v>
      </c>
      <c r="G156" s="52">
        <v>11.5</v>
      </c>
      <c r="H156" s="56">
        <v>453</v>
      </c>
    </row>
    <row r="157" spans="1:8">
      <c r="A157" s="164"/>
      <c r="B157" s="126" t="s">
        <v>114</v>
      </c>
      <c r="C157" s="54">
        <v>150</v>
      </c>
      <c r="D157" s="51">
        <v>7.61</v>
      </c>
      <c r="E157" s="51">
        <v>3.42</v>
      </c>
      <c r="F157" s="51">
        <v>42.02</v>
      </c>
      <c r="G157" s="52">
        <v>218.52</v>
      </c>
      <c r="H157" s="56">
        <v>243</v>
      </c>
    </row>
    <row r="158" spans="1:8">
      <c r="A158" s="164"/>
      <c r="B158" s="126" t="s">
        <v>27</v>
      </c>
      <c r="C158" s="54">
        <v>200</v>
      </c>
      <c r="D158" s="51">
        <v>0.08</v>
      </c>
      <c r="E158" s="51">
        <v>0</v>
      </c>
      <c r="F158" s="51">
        <v>10.62</v>
      </c>
      <c r="G158" s="52">
        <v>40.44</v>
      </c>
      <c r="H158" s="56">
        <v>508</v>
      </c>
    </row>
    <row r="159" spans="1:8">
      <c r="A159" s="164"/>
      <c r="B159" s="126" t="s">
        <v>28</v>
      </c>
      <c r="C159" s="54">
        <v>30</v>
      </c>
      <c r="D159" s="51">
        <v>1.98</v>
      </c>
      <c r="E159" s="51">
        <v>0.27</v>
      </c>
      <c r="F159" s="51">
        <v>11.4</v>
      </c>
      <c r="G159" s="52">
        <v>59.7</v>
      </c>
      <c r="H159" s="56">
        <v>108</v>
      </c>
    </row>
    <row r="160" spans="1:8">
      <c r="A160" s="165"/>
      <c r="B160" s="126" t="s">
        <v>29</v>
      </c>
      <c r="C160" s="54">
        <v>30</v>
      </c>
      <c r="D160" s="51">
        <v>1.98</v>
      </c>
      <c r="E160" s="51">
        <v>0.36</v>
      </c>
      <c r="F160" s="51">
        <v>10.02</v>
      </c>
      <c r="G160" s="52">
        <v>52.2</v>
      </c>
      <c r="H160" s="56">
        <v>109</v>
      </c>
    </row>
    <row r="161" spans="1:8" s="5" customFormat="1">
      <c r="A161" s="166" t="s">
        <v>30</v>
      </c>
      <c r="B161" s="167"/>
      <c r="C161" s="62">
        <f>SUM(C154:C160)</f>
        <v>720</v>
      </c>
      <c r="D161" s="62">
        <f t="shared" ref="D161:G161" si="30">SUM(D154:D160)</f>
        <v>24.18</v>
      </c>
      <c r="E161" s="62">
        <f t="shared" si="30"/>
        <v>24.540000000000003</v>
      </c>
      <c r="F161" s="62">
        <f t="shared" si="30"/>
        <v>115.58000000000001</v>
      </c>
      <c r="G161" s="62">
        <f t="shared" si="30"/>
        <v>746.62000000000012</v>
      </c>
      <c r="H161" s="120"/>
    </row>
    <row r="162" spans="1:8">
      <c r="A162" s="161" t="s">
        <v>31</v>
      </c>
      <c r="B162" s="126" t="s">
        <v>33</v>
      </c>
      <c r="C162" s="54">
        <v>200</v>
      </c>
      <c r="D162" s="51">
        <v>0.24</v>
      </c>
      <c r="E162" s="51">
        <v>0.06</v>
      </c>
      <c r="F162" s="51">
        <v>10.16</v>
      </c>
      <c r="G162" s="52">
        <v>42.14</v>
      </c>
      <c r="H162" s="55" t="s">
        <v>32</v>
      </c>
    </row>
    <row r="163" spans="1:8">
      <c r="A163" s="161"/>
      <c r="B163" s="126" t="s">
        <v>115</v>
      </c>
      <c r="C163" s="54">
        <v>100</v>
      </c>
      <c r="D163" s="51">
        <v>9.86</v>
      </c>
      <c r="E163" s="51">
        <v>10.67</v>
      </c>
      <c r="F163" s="51">
        <v>37.81</v>
      </c>
      <c r="G163" s="52">
        <v>248.27</v>
      </c>
      <c r="H163" s="56">
        <v>555</v>
      </c>
    </row>
    <row r="164" spans="1:8" s="5" customFormat="1">
      <c r="A164" s="166" t="s">
        <v>36</v>
      </c>
      <c r="B164" s="167"/>
      <c r="C164" s="62">
        <f>SUM(C162:C163)</f>
        <v>300</v>
      </c>
      <c r="D164" s="62">
        <f t="shared" ref="D164:G164" si="31">SUM(D162:D163)</f>
        <v>10.1</v>
      </c>
      <c r="E164" s="62">
        <f t="shared" si="31"/>
        <v>10.73</v>
      </c>
      <c r="F164" s="62">
        <f t="shared" si="31"/>
        <v>47.97</v>
      </c>
      <c r="G164" s="62">
        <f t="shared" si="31"/>
        <v>290.41000000000003</v>
      </c>
      <c r="H164" s="120"/>
    </row>
    <row r="165" spans="1:8" s="5" customFormat="1" ht="13.5" thickBot="1">
      <c r="A165" s="168" t="s">
        <v>37</v>
      </c>
      <c r="B165" s="169"/>
      <c r="C165" s="64">
        <f>C164+C161+C153</f>
        <v>1520</v>
      </c>
      <c r="D165" s="64">
        <f t="shared" ref="D165:G165" si="32">D164+D161+D153</f>
        <v>51.35</v>
      </c>
      <c r="E165" s="64">
        <f t="shared" si="32"/>
        <v>52.58</v>
      </c>
      <c r="F165" s="64">
        <f t="shared" si="32"/>
        <v>235.31</v>
      </c>
      <c r="G165" s="64">
        <f t="shared" si="32"/>
        <v>1533.1800000000003</v>
      </c>
      <c r="H165" s="124"/>
    </row>
    <row r="166" spans="1:8" s="5" customFormat="1">
      <c r="A166" s="170" t="s">
        <v>116</v>
      </c>
      <c r="B166" s="171"/>
      <c r="C166" s="171"/>
      <c r="D166" s="171"/>
      <c r="E166" s="171"/>
      <c r="F166" s="171"/>
      <c r="G166" s="171"/>
      <c r="H166" s="172"/>
    </row>
    <row r="167" spans="1:8">
      <c r="A167" s="161" t="s">
        <v>13</v>
      </c>
      <c r="B167" s="126" t="s">
        <v>117</v>
      </c>
      <c r="C167" s="54">
        <v>200</v>
      </c>
      <c r="D167" s="51">
        <v>5.9</v>
      </c>
      <c r="E167" s="51">
        <v>6.04</v>
      </c>
      <c r="F167" s="51">
        <v>19.34</v>
      </c>
      <c r="G167" s="52">
        <v>156.1</v>
      </c>
      <c r="H167" s="56">
        <v>165</v>
      </c>
    </row>
    <row r="168" spans="1:8">
      <c r="A168" s="161"/>
      <c r="B168" s="126" t="s">
        <v>62</v>
      </c>
      <c r="C168" s="54">
        <v>40</v>
      </c>
      <c r="D168" s="51">
        <v>3</v>
      </c>
      <c r="E168" s="51">
        <v>1</v>
      </c>
      <c r="F168" s="51">
        <v>20.8</v>
      </c>
      <c r="G168" s="52">
        <v>108</v>
      </c>
      <c r="H168" s="56">
        <v>111</v>
      </c>
    </row>
    <row r="169" spans="1:8">
      <c r="A169" s="161"/>
      <c r="B169" s="126" t="s">
        <v>118</v>
      </c>
      <c r="C169" s="54">
        <v>100</v>
      </c>
      <c r="D169" s="51">
        <v>8.74</v>
      </c>
      <c r="E169" s="51">
        <v>9.64</v>
      </c>
      <c r="F169" s="51">
        <v>30.43</v>
      </c>
      <c r="G169" s="52">
        <v>213.97</v>
      </c>
      <c r="H169" s="56">
        <v>563</v>
      </c>
    </row>
    <row r="170" spans="1:8">
      <c r="A170" s="161"/>
      <c r="B170" s="126" t="s">
        <v>78</v>
      </c>
      <c r="C170" s="54">
        <v>200</v>
      </c>
      <c r="D170" s="51">
        <v>0.26</v>
      </c>
      <c r="E170" s="51">
        <v>0.02</v>
      </c>
      <c r="F170" s="51">
        <v>8.06</v>
      </c>
      <c r="G170" s="52">
        <v>33.22</v>
      </c>
      <c r="H170" s="55" t="s">
        <v>77</v>
      </c>
    </row>
    <row r="171" spans="1:8" s="5" customFormat="1">
      <c r="A171" s="166" t="s">
        <v>18</v>
      </c>
      <c r="B171" s="167"/>
      <c r="C171" s="62">
        <f>SUM(C167:C170)</f>
        <v>540</v>
      </c>
      <c r="D171" s="62">
        <f t="shared" ref="D171:G171" si="33">SUM(D167:D170)</f>
        <v>17.900000000000002</v>
      </c>
      <c r="E171" s="62">
        <f t="shared" si="33"/>
        <v>16.7</v>
      </c>
      <c r="F171" s="62">
        <f t="shared" si="33"/>
        <v>78.63</v>
      </c>
      <c r="G171" s="62">
        <f t="shared" si="33"/>
        <v>511.29000000000008</v>
      </c>
      <c r="H171" s="120"/>
    </row>
    <row r="172" spans="1:8">
      <c r="A172" s="163" t="s">
        <v>19</v>
      </c>
      <c r="B172" s="126" t="s">
        <v>120</v>
      </c>
      <c r="C172" s="54">
        <v>200</v>
      </c>
      <c r="D172" s="51">
        <v>2.46</v>
      </c>
      <c r="E172" s="51">
        <v>4.3600000000000003</v>
      </c>
      <c r="F172" s="51">
        <v>13.94</v>
      </c>
      <c r="G172" s="52">
        <v>105.46</v>
      </c>
      <c r="H172" s="55" t="s">
        <v>119</v>
      </c>
    </row>
    <row r="173" spans="1:8">
      <c r="A173" s="164"/>
      <c r="B173" s="126" t="s">
        <v>121</v>
      </c>
      <c r="C173" s="54">
        <v>90</v>
      </c>
      <c r="D173" s="51">
        <v>11.5</v>
      </c>
      <c r="E173" s="51">
        <v>11.01</v>
      </c>
      <c r="F173" s="51">
        <v>22.97</v>
      </c>
      <c r="G173" s="52">
        <v>220.03</v>
      </c>
      <c r="H173" s="56">
        <v>366</v>
      </c>
    </row>
    <row r="174" spans="1:8">
      <c r="A174" s="164"/>
      <c r="B174" s="126" t="s">
        <v>26</v>
      </c>
      <c r="C174" s="54">
        <v>150</v>
      </c>
      <c r="D174" s="51">
        <v>7.64</v>
      </c>
      <c r="E174" s="51">
        <v>7.91</v>
      </c>
      <c r="F174" s="51">
        <v>38.85</v>
      </c>
      <c r="G174" s="52">
        <v>225.67</v>
      </c>
      <c r="H174" s="56">
        <v>237</v>
      </c>
    </row>
    <row r="175" spans="1:8">
      <c r="A175" s="164"/>
      <c r="B175" s="126" t="s">
        <v>55</v>
      </c>
      <c r="C175" s="54">
        <v>200</v>
      </c>
      <c r="D175" s="51">
        <v>0.32</v>
      </c>
      <c r="E175" s="51">
        <v>0.14000000000000001</v>
      </c>
      <c r="F175" s="51">
        <v>11.46</v>
      </c>
      <c r="G175" s="52">
        <v>48.32</v>
      </c>
      <c r="H175" s="56">
        <v>519</v>
      </c>
    </row>
    <row r="176" spans="1:8">
      <c r="A176" s="164"/>
      <c r="B176" s="126" t="s">
        <v>28</v>
      </c>
      <c r="C176" s="54">
        <v>30</v>
      </c>
      <c r="D176" s="51">
        <v>1.98</v>
      </c>
      <c r="E176" s="51">
        <v>0.27</v>
      </c>
      <c r="F176" s="51">
        <v>11.4</v>
      </c>
      <c r="G176" s="52">
        <v>59.7</v>
      </c>
      <c r="H176" s="56">
        <v>108</v>
      </c>
    </row>
    <row r="177" spans="1:8">
      <c r="A177" s="165"/>
      <c r="B177" s="126" t="s">
        <v>29</v>
      </c>
      <c r="C177" s="54">
        <v>30</v>
      </c>
      <c r="D177" s="51">
        <v>1.98</v>
      </c>
      <c r="E177" s="51">
        <v>0.36</v>
      </c>
      <c r="F177" s="51">
        <v>10.02</v>
      </c>
      <c r="G177" s="52">
        <v>52.2</v>
      </c>
      <c r="H177" s="56">
        <v>109</v>
      </c>
    </row>
    <row r="178" spans="1:8" s="5" customFormat="1">
      <c r="A178" s="166" t="s">
        <v>30</v>
      </c>
      <c r="B178" s="167"/>
      <c r="C178" s="62">
        <f>SUM(C172:C177)</f>
        <v>700</v>
      </c>
      <c r="D178" s="62">
        <f t="shared" ref="D178:G178" si="34">SUM(D172:D177)</f>
        <v>25.880000000000003</v>
      </c>
      <c r="E178" s="62">
        <f t="shared" si="34"/>
        <v>24.05</v>
      </c>
      <c r="F178" s="62">
        <f t="shared" si="34"/>
        <v>108.64</v>
      </c>
      <c r="G178" s="62">
        <f t="shared" si="34"/>
        <v>711.38000000000011</v>
      </c>
      <c r="H178" s="120"/>
    </row>
    <row r="179" spans="1:8">
      <c r="A179" s="161" t="s">
        <v>31</v>
      </c>
      <c r="B179" s="126" t="s">
        <v>47</v>
      </c>
      <c r="C179" s="54">
        <v>200</v>
      </c>
      <c r="D179" s="51">
        <v>0</v>
      </c>
      <c r="E179" s="51">
        <v>0</v>
      </c>
      <c r="F179" s="51">
        <v>15</v>
      </c>
      <c r="G179" s="52">
        <v>95</v>
      </c>
      <c r="H179" s="56">
        <v>614</v>
      </c>
    </row>
    <row r="180" spans="1:8" ht="25.5">
      <c r="A180" s="161"/>
      <c r="B180" s="126" t="s">
        <v>141</v>
      </c>
      <c r="C180" s="54">
        <v>100</v>
      </c>
      <c r="D180" s="51">
        <v>9.6199999999999992</v>
      </c>
      <c r="E180" s="51">
        <v>10.4</v>
      </c>
      <c r="F180" s="51">
        <v>32.700000000000003</v>
      </c>
      <c r="G180" s="52">
        <v>251.6</v>
      </c>
      <c r="H180" s="55" t="s">
        <v>88</v>
      </c>
    </row>
    <row r="181" spans="1:8" s="5" customFormat="1">
      <c r="A181" s="177" t="s">
        <v>36</v>
      </c>
      <c r="B181" s="178"/>
      <c r="C181" s="64">
        <f>SUM(C179:C180)</f>
        <v>300</v>
      </c>
      <c r="D181" s="64">
        <f t="shared" ref="D181:G181" si="35">SUM(D179:D180)</f>
        <v>9.6199999999999992</v>
      </c>
      <c r="E181" s="64">
        <f t="shared" si="35"/>
        <v>10.4</v>
      </c>
      <c r="F181" s="64">
        <f t="shared" si="35"/>
        <v>47.7</v>
      </c>
      <c r="G181" s="64">
        <f t="shared" si="35"/>
        <v>346.6</v>
      </c>
      <c r="H181" s="124"/>
    </row>
    <row r="182" spans="1:8" s="5" customFormat="1" ht="13.5" thickBot="1">
      <c r="A182" s="179" t="s">
        <v>37</v>
      </c>
      <c r="B182" s="180"/>
      <c r="C182" s="14">
        <f>C171+C178+C181</f>
        <v>1540</v>
      </c>
      <c r="D182" s="14">
        <f t="shared" ref="D182:G184" si="36">D171+D178+D181</f>
        <v>53.4</v>
      </c>
      <c r="E182" s="14">
        <f t="shared" si="36"/>
        <v>51.15</v>
      </c>
      <c r="F182" s="14">
        <f t="shared" si="36"/>
        <v>234.96999999999997</v>
      </c>
      <c r="G182" s="14">
        <f t="shared" si="36"/>
        <v>1569.27</v>
      </c>
      <c r="H182" s="40"/>
    </row>
    <row r="183" spans="1:8" s="5" customFormat="1">
      <c r="A183" s="181" t="s">
        <v>122</v>
      </c>
      <c r="B183" s="182"/>
      <c r="C183" s="26">
        <f t="shared" ref="C183:C184" si="37">C172+C179+C182</f>
        <v>1940</v>
      </c>
      <c r="D183" s="26">
        <f t="shared" si="36"/>
        <v>55.86</v>
      </c>
      <c r="E183" s="26">
        <f t="shared" si="36"/>
        <v>55.51</v>
      </c>
      <c r="F183" s="26">
        <f t="shared" si="36"/>
        <v>263.90999999999997</v>
      </c>
      <c r="G183" s="26">
        <f t="shared" si="36"/>
        <v>1769.73</v>
      </c>
      <c r="H183" s="41"/>
    </row>
    <row r="184" spans="1:8" s="5" customFormat="1" ht="13.5" thickBot="1">
      <c r="A184" s="183" t="s">
        <v>123</v>
      </c>
      <c r="B184" s="184"/>
      <c r="C184" s="15">
        <f t="shared" si="37"/>
        <v>2130</v>
      </c>
      <c r="D184" s="15">
        <f t="shared" si="36"/>
        <v>76.97999999999999</v>
      </c>
      <c r="E184" s="15">
        <f t="shared" si="36"/>
        <v>76.92</v>
      </c>
      <c r="F184" s="15">
        <f t="shared" si="36"/>
        <v>319.58</v>
      </c>
      <c r="G184" s="15">
        <f t="shared" si="36"/>
        <v>2241.36</v>
      </c>
      <c r="H184" s="42"/>
    </row>
    <row r="185" spans="1:8" s="25" customFormat="1" ht="30" customHeight="1">
      <c r="A185" s="176"/>
      <c r="B185" s="176"/>
      <c r="C185" s="23"/>
      <c r="D185" s="24"/>
      <c r="E185" s="24"/>
      <c r="F185" s="24"/>
      <c r="G185" s="23"/>
      <c r="H185" s="23"/>
    </row>
    <row r="186" spans="1:8" ht="13.5" thickBot="1"/>
    <row r="187" spans="1:8" ht="38.25">
      <c r="B187" s="90" t="s">
        <v>142</v>
      </c>
      <c r="C187" s="91" t="s">
        <v>143</v>
      </c>
      <c r="D187" s="92" t="s">
        <v>7</v>
      </c>
      <c r="E187" s="92" t="s">
        <v>8</v>
      </c>
      <c r="F187" s="92" t="s">
        <v>9</v>
      </c>
      <c r="G187" s="93" t="s">
        <v>6</v>
      </c>
      <c r="H187" s="94"/>
    </row>
    <row r="188" spans="1:8">
      <c r="B188" s="96" t="s">
        <v>144</v>
      </c>
      <c r="C188" s="77">
        <v>500</v>
      </c>
      <c r="D188" s="78" t="s">
        <v>145</v>
      </c>
      <c r="E188" s="78" t="s">
        <v>146</v>
      </c>
      <c r="F188" s="78" t="s">
        <v>147</v>
      </c>
      <c r="G188" s="97" t="s">
        <v>148</v>
      </c>
      <c r="H188" s="94"/>
    </row>
    <row r="189" spans="1:8">
      <c r="B189" s="96" t="s">
        <v>149</v>
      </c>
      <c r="C189" s="77">
        <v>700</v>
      </c>
      <c r="D189" s="78" t="s">
        <v>150</v>
      </c>
      <c r="E189" s="78" t="s">
        <v>151</v>
      </c>
      <c r="F189" s="78" t="s">
        <v>152</v>
      </c>
      <c r="G189" s="97" t="s">
        <v>153</v>
      </c>
      <c r="H189" s="94"/>
    </row>
    <row r="190" spans="1:8" ht="13.5" thickBot="1">
      <c r="B190" s="98" t="s">
        <v>154</v>
      </c>
      <c r="C190" s="99">
        <v>300</v>
      </c>
      <c r="D190" s="100" t="s">
        <v>155</v>
      </c>
      <c r="E190" s="100" t="s">
        <v>156</v>
      </c>
      <c r="F190" s="100" t="s">
        <v>157</v>
      </c>
      <c r="G190" s="101" t="s">
        <v>158</v>
      </c>
      <c r="H190" s="94"/>
    </row>
    <row r="191" spans="1:8">
      <c r="B191" s="102"/>
      <c r="C191" s="103"/>
      <c r="D191" s="103"/>
      <c r="E191" s="103"/>
      <c r="F191" s="103"/>
      <c r="G191" s="103"/>
      <c r="H191" s="94"/>
    </row>
    <row r="192" spans="1:8">
      <c r="B192" s="105" t="s">
        <v>160</v>
      </c>
      <c r="C192" s="106">
        <f>(C171+C153+C138+C121+C104+C89+C74+C54+C37+C19)/10</f>
        <v>504</v>
      </c>
      <c r="D192" s="106">
        <f t="shared" ref="D192:H192" si="38">(D171+D153+D138+D121+D104+D89+D74+D54+D37+D19)/10</f>
        <v>17.309999999999999</v>
      </c>
      <c r="E192" s="106">
        <f t="shared" si="38"/>
        <v>17.327999999999999</v>
      </c>
      <c r="F192" s="106">
        <f t="shared" si="38"/>
        <v>75.037000000000006</v>
      </c>
      <c r="G192" s="106">
        <f t="shared" si="38"/>
        <v>514.92199999999991</v>
      </c>
      <c r="H192" s="106">
        <f t="shared" si="38"/>
        <v>196</v>
      </c>
    </row>
    <row r="193" spans="2:8">
      <c r="B193" s="105" t="s">
        <v>161</v>
      </c>
      <c r="C193" s="106">
        <f>(C178+C161+C144+C129+C111+C95+C80+C62+C45+C27)/10</f>
        <v>710</v>
      </c>
      <c r="D193" s="106">
        <f t="shared" ref="D193:H193" si="39">(D178+D161+D144+D129+D111+D95+D80+D62+D45+D27)/10</f>
        <v>24.818999999999996</v>
      </c>
      <c r="E193" s="106">
        <f t="shared" si="39"/>
        <v>25.219000000000001</v>
      </c>
      <c r="F193" s="106">
        <f t="shared" si="39"/>
        <v>107.223</v>
      </c>
      <c r="G193" s="106">
        <f t="shared" si="39"/>
        <v>727.2600000000001</v>
      </c>
      <c r="H193" s="106">
        <f t="shared" si="39"/>
        <v>208.2</v>
      </c>
    </row>
    <row r="194" spans="2:8">
      <c r="B194" s="105" t="s">
        <v>162</v>
      </c>
      <c r="C194" s="106">
        <f>(C181+C164+C147+C132+C114+C98+C83+C65+C48+C30)/10</f>
        <v>300</v>
      </c>
      <c r="D194" s="106">
        <f t="shared" ref="D194:H194" si="40">(D181+D164+D147+D132+D114+D98+D83+D65+D48+D30)/10</f>
        <v>9.9600000000000009</v>
      </c>
      <c r="E194" s="106">
        <f t="shared" si="40"/>
        <v>10.206</v>
      </c>
      <c r="F194" s="106">
        <f t="shared" si="40"/>
        <v>44.585999999999999</v>
      </c>
      <c r="G194" s="106">
        <f t="shared" si="40"/>
        <v>319.20799999999997</v>
      </c>
      <c r="H194" s="106">
        <f t="shared" si="40"/>
        <v>0</v>
      </c>
    </row>
  </sheetData>
  <mergeCells count="92">
    <mergeCell ref="A185:B185"/>
    <mergeCell ref="A165:B165"/>
    <mergeCell ref="A166:H166"/>
    <mergeCell ref="A167:A170"/>
    <mergeCell ref="A171:B171"/>
    <mergeCell ref="A172:A177"/>
    <mergeCell ref="A178:B178"/>
    <mergeCell ref="A179:A180"/>
    <mergeCell ref="A181:B181"/>
    <mergeCell ref="A182:B182"/>
    <mergeCell ref="A183:B183"/>
    <mergeCell ref="A184:B184"/>
    <mergeCell ref="A164:B164"/>
    <mergeCell ref="A139:A143"/>
    <mergeCell ref="A144:B144"/>
    <mergeCell ref="A145:A146"/>
    <mergeCell ref="A147:B147"/>
    <mergeCell ref="A148:B148"/>
    <mergeCell ref="A149:H149"/>
    <mergeCell ref="A150:A152"/>
    <mergeCell ref="A153:B153"/>
    <mergeCell ref="A154:A160"/>
    <mergeCell ref="A161:B161"/>
    <mergeCell ref="A162:A163"/>
    <mergeCell ref="A138:B138"/>
    <mergeCell ref="A115:B115"/>
    <mergeCell ref="A116:H116"/>
    <mergeCell ref="A117:A120"/>
    <mergeCell ref="A121:B121"/>
    <mergeCell ref="A122:A128"/>
    <mergeCell ref="A129:B129"/>
    <mergeCell ref="A130:A131"/>
    <mergeCell ref="A132:B132"/>
    <mergeCell ref="A133:B133"/>
    <mergeCell ref="A134:H134"/>
    <mergeCell ref="A135:A137"/>
    <mergeCell ref="A114:B114"/>
    <mergeCell ref="A90:A94"/>
    <mergeCell ref="A95:B95"/>
    <mergeCell ref="A96:A97"/>
    <mergeCell ref="A98:B98"/>
    <mergeCell ref="A99:B99"/>
    <mergeCell ref="A100:H100"/>
    <mergeCell ref="A101:A103"/>
    <mergeCell ref="A104:B104"/>
    <mergeCell ref="A105:A110"/>
    <mergeCell ref="A111:B111"/>
    <mergeCell ref="A112:A113"/>
    <mergeCell ref="A89:B89"/>
    <mergeCell ref="A66:B66"/>
    <mergeCell ref="A67:H67"/>
    <mergeCell ref="A68:A73"/>
    <mergeCell ref="A74:B74"/>
    <mergeCell ref="A75:A79"/>
    <mergeCell ref="A80:B80"/>
    <mergeCell ref="A81:A82"/>
    <mergeCell ref="A83:B83"/>
    <mergeCell ref="A84:B84"/>
    <mergeCell ref="A85:H85"/>
    <mergeCell ref="A86:A88"/>
    <mergeCell ref="A65:B65"/>
    <mergeCell ref="A38:A44"/>
    <mergeCell ref="A45:B45"/>
    <mergeCell ref="A46:A47"/>
    <mergeCell ref="A48:B48"/>
    <mergeCell ref="A49:B49"/>
    <mergeCell ref="A50:H50"/>
    <mergeCell ref="A51:A53"/>
    <mergeCell ref="A54:B54"/>
    <mergeCell ref="A55:A61"/>
    <mergeCell ref="A62:B62"/>
    <mergeCell ref="A63:A64"/>
    <mergeCell ref="A37:B37"/>
    <mergeCell ref="A15:H15"/>
    <mergeCell ref="A16:A18"/>
    <mergeCell ref="A19:B19"/>
    <mergeCell ref="A20:A26"/>
    <mergeCell ref="A27:B27"/>
    <mergeCell ref="A28:A29"/>
    <mergeCell ref="A30:B30"/>
    <mergeCell ref="A31:B31"/>
    <mergeCell ref="A32:H32"/>
    <mergeCell ref="A33:A35"/>
    <mergeCell ref="D2:H2"/>
    <mergeCell ref="F4:G4"/>
    <mergeCell ref="A9:H9"/>
    <mergeCell ref="A13:A14"/>
    <mergeCell ref="B13:B14"/>
    <mergeCell ref="C13:C14"/>
    <mergeCell ref="D13:F13"/>
    <mergeCell ref="G13:G14"/>
    <mergeCell ref="H13:H14"/>
  </mergeCells>
  <pageMargins left="0.31496062992125984" right="0.31496062992125984" top="0.35433070866141736" bottom="0.35433070866141736" header="0.31496062992125984" footer="0.31496062992125984"/>
  <pageSetup paperSize="9" scale="6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8"/>
  <sheetViews>
    <sheetView topLeftCell="A97" zoomScaleNormal="100" workbookViewId="0">
      <selection activeCell="F4" sqref="F4:G4"/>
    </sheetView>
  </sheetViews>
  <sheetFormatPr defaultRowHeight="12.75"/>
  <cols>
    <col min="1" max="1" width="13.5703125" style="115" customWidth="1"/>
    <col min="2" max="2" width="41.7109375" style="6" customWidth="1"/>
    <col min="3" max="3" width="10.7109375" style="16" customWidth="1"/>
    <col min="4" max="6" width="10.7109375" style="20" customWidth="1"/>
    <col min="7" max="7" width="17" style="16" customWidth="1"/>
    <col min="8" max="8" width="15.7109375" style="16" customWidth="1"/>
    <col min="9" max="10" width="7.7109375" customWidth="1"/>
  </cols>
  <sheetData>
    <row r="1" spans="1:8">
      <c r="B1" s="27" t="s">
        <v>124</v>
      </c>
      <c r="H1" s="33" t="s">
        <v>128</v>
      </c>
    </row>
    <row r="2" spans="1:8">
      <c r="B2" s="10"/>
      <c r="D2" s="141" t="s">
        <v>170</v>
      </c>
      <c r="E2" s="141"/>
      <c r="F2" s="141"/>
      <c r="G2" s="141"/>
      <c r="H2" s="141"/>
    </row>
    <row r="3" spans="1:8">
      <c r="B3" s="29" t="s">
        <v>125</v>
      </c>
      <c r="F3" s="31"/>
      <c r="G3" s="34"/>
      <c r="H3" s="35" t="s">
        <v>125</v>
      </c>
    </row>
    <row r="4" spans="1:8">
      <c r="B4" s="30" t="s">
        <v>126</v>
      </c>
      <c r="F4" s="142" t="s">
        <v>169</v>
      </c>
      <c r="G4" s="142"/>
      <c r="H4" s="37" t="s">
        <v>126</v>
      </c>
    </row>
    <row r="5" spans="1:8">
      <c r="B5" s="28" t="s">
        <v>127</v>
      </c>
      <c r="H5" s="38" t="s">
        <v>127</v>
      </c>
    </row>
    <row r="9" spans="1:8" s="1" customFormat="1">
      <c r="A9" s="143" t="s">
        <v>10</v>
      </c>
      <c r="B9" s="144"/>
      <c r="C9" s="144"/>
      <c r="D9" s="144"/>
      <c r="E9" s="144"/>
      <c r="F9" s="144"/>
      <c r="G9" s="144"/>
      <c r="H9" s="144"/>
    </row>
    <row r="10" spans="1:8" s="1" customFormat="1">
      <c r="A10" s="116"/>
      <c r="C10" s="111"/>
      <c r="D10" s="17"/>
      <c r="E10" s="17"/>
      <c r="F10" s="17"/>
      <c r="G10" s="2"/>
      <c r="H10" s="2"/>
    </row>
    <row r="11" spans="1:8" s="1" customFormat="1" ht="25.5">
      <c r="A11" s="116" t="s">
        <v>4</v>
      </c>
      <c r="B11" s="1" t="s">
        <v>129</v>
      </c>
      <c r="C11" s="111"/>
      <c r="D11" s="17"/>
      <c r="E11" s="17"/>
      <c r="F11" s="17"/>
      <c r="G11" s="2"/>
      <c r="H11" s="2"/>
    </row>
    <row r="12" spans="1:8" s="1" customFormat="1" ht="13.5" thickBot="1">
      <c r="A12" s="117"/>
      <c r="C12" s="111"/>
      <c r="D12" s="17"/>
      <c r="E12" s="17"/>
      <c r="F12" s="17"/>
      <c r="G12" s="2"/>
      <c r="H12" s="2"/>
    </row>
    <row r="13" spans="1:8" s="3" customFormat="1" ht="33" customHeight="1">
      <c r="A13" s="185" t="s">
        <v>0</v>
      </c>
      <c r="B13" s="147" t="s">
        <v>1</v>
      </c>
      <c r="C13" s="149" t="s">
        <v>3</v>
      </c>
      <c r="D13" s="151" t="s">
        <v>5</v>
      </c>
      <c r="E13" s="151"/>
      <c r="F13" s="151"/>
      <c r="G13" s="152" t="s">
        <v>6</v>
      </c>
      <c r="H13" s="154" t="s">
        <v>2</v>
      </c>
    </row>
    <row r="14" spans="1:8" s="4" customFormat="1" ht="13.5" thickBot="1">
      <c r="A14" s="186"/>
      <c r="B14" s="148"/>
      <c r="C14" s="150"/>
      <c r="D14" s="18" t="s">
        <v>7</v>
      </c>
      <c r="E14" s="18" t="s">
        <v>8</v>
      </c>
      <c r="F14" s="18" t="s">
        <v>9</v>
      </c>
      <c r="G14" s="153"/>
      <c r="H14" s="155"/>
    </row>
    <row r="15" spans="1:8" s="5" customFormat="1">
      <c r="A15" s="158" t="s">
        <v>12</v>
      </c>
      <c r="B15" s="159"/>
      <c r="C15" s="159"/>
      <c r="D15" s="159"/>
      <c r="E15" s="159"/>
      <c r="F15" s="159"/>
      <c r="G15" s="159"/>
      <c r="H15" s="160"/>
    </row>
    <row r="16" spans="1:8">
      <c r="A16" s="187" t="s">
        <v>13</v>
      </c>
      <c r="B16" s="11" t="s">
        <v>14</v>
      </c>
      <c r="C16" s="54">
        <v>250</v>
      </c>
      <c r="D16" s="51">
        <v>7.68</v>
      </c>
      <c r="E16" s="51">
        <v>8.58</v>
      </c>
      <c r="F16" s="51">
        <v>35.1</v>
      </c>
      <c r="G16" s="52">
        <v>274.38</v>
      </c>
      <c r="H16" s="56">
        <v>260</v>
      </c>
    </row>
    <row r="17" spans="1:8">
      <c r="A17" s="187"/>
      <c r="B17" s="11" t="s">
        <v>16</v>
      </c>
      <c r="C17" s="54">
        <v>100</v>
      </c>
      <c r="D17" s="51">
        <v>11.06</v>
      </c>
      <c r="E17" s="51">
        <v>10.02</v>
      </c>
      <c r="F17" s="51">
        <v>35.840000000000003</v>
      </c>
      <c r="G17" s="52">
        <v>254.24</v>
      </c>
      <c r="H17" s="55" t="s">
        <v>15</v>
      </c>
    </row>
    <row r="18" spans="1:8">
      <c r="A18" s="187"/>
      <c r="B18" s="11" t="s">
        <v>17</v>
      </c>
      <c r="C18" s="54">
        <v>200</v>
      </c>
      <c r="D18" s="51">
        <v>0.22</v>
      </c>
      <c r="E18" s="51">
        <v>0.06</v>
      </c>
      <c r="F18" s="51">
        <v>7.2</v>
      </c>
      <c r="G18" s="52">
        <v>29.08</v>
      </c>
      <c r="H18" s="56">
        <v>143</v>
      </c>
    </row>
    <row r="19" spans="1:8" s="5" customFormat="1">
      <c r="A19" s="188" t="s">
        <v>18</v>
      </c>
      <c r="B19" s="189"/>
      <c r="C19" s="62">
        <f>SUM(C16:C18)</f>
        <v>550</v>
      </c>
      <c r="D19" s="62">
        <f t="shared" ref="D19:G19" si="0">SUM(D16:D18)</f>
        <v>18.96</v>
      </c>
      <c r="E19" s="62">
        <f t="shared" si="0"/>
        <v>18.66</v>
      </c>
      <c r="F19" s="62">
        <f t="shared" si="0"/>
        <v>78.14</v>
      </c>
      <c r="G19" s="62">
        <f t="shared" si="0"/>
        <v>557.70000000000005</v>
      </c>
      <c r="H19" s="120"/>
    </row>
    <row r="20" spans="1:8" ht="25.5">
      <c r="A20" s="190" t="s">
        <v>19</v>
      </c>
      <c r="B20" s="76" t="s">
        <v>20</v>
      </c>
      <c r="C20" s="77">
        <v>100</v>
      </c>
      <c r="D20" s="78">
        <v>1.9</v>
      </c>
      <c r="E20" s="78">
        <v>8.9</v>
      </c>
      <c r="F20" s="78">
        <v>7.7</v>
      </c>
      <c r="G20" s="77">
        <v>119</v>
      </c>
      <c r="H20" s="121">
        <v>115</v>
      </c>
    </row>
    <row r="21" spans="1:8" ht="25.5">
      <c r="A21" s="191"/>
      <c r="B21" s="76" t="s">
        <v>21</v>
      </c>
      <c r="C21" s="77">
        <v>250</v>
      </c>
      <c r="D21" s="78">
        <v>2.7</v>
      </c>
      <c r="E21" s="78">
        <v>2.85</v>
      </c>
      <c r="F21" s="78">
        <v>18.829999999999998</v>
      </c>
      <c r="G21" s="77">
        <v>111.25</v>
      </c>
      <c r="H21" s="121">
        <v>147</v>
      </c>
    </row>
    <row r="22" spans="1:8">
      <c r="A22" s="191"/>
      <c r="B22" s="76" t="s">
        <v>23</v>
      </c>
      <c r="C22" s="77">
        <v>100</v>
      </c>
      <c r="D22" s="78">
        <v>10.8</v>
      </c>
      <c r="E22" s="78">
        <v>10.3</v>
      </c>
      <c r="F22" s="78">
        <v>16.22</v>
      </c>
      <c r="G22" s="77">
        <v>255.94</v>
      </c>
      <c r="H22" s="121" t="s">
        <v>22</v>
      </c>
    </row>
    <row r="23" spans="1:8">
      <c r="A23" s="191"/>
      <c r="B23" s="76" t="s">
        <v>25</v>
      </c>
      <c r="C23" s="77">
        <v>20</v>
      </c>
      <c r="D23" s="78">
        <v>0.69</v>
      </c>
      <c r="E23" s="78">
        <v>0.77</v>
      </c>
      <c r="F23" s="78">
        <v>1.64</v>
      </c>
      <c r="G23" s="77">
        <v>16.48</v>
      </c>
      <c r="H23" s="121" t="s">
        <v>24</v>
      </c>
    </row>
    <row r="24" spans="1:8">
      <c r="A24" s="191"/>
      <c r="B24" s="76" t="s">
        <v>26</v>
      </c>
      <c r="C24" s="77">
        <v>180</v>
      </c>
      <c r="D24" s="78">
        <v>9.1999999999999993</v>
      </c>
      <c r="E24" s="78">
        <v>7.91</v>
      </c>
      <c r="F24" s="78">
        <v>46.62</v>
      </c>
      <c r="G24" s="77">
        <v>270.81</v>
      </c>
      <c r="H24" s="121">
        <v>237</v>
      </c>
    </row>
    <row r="25" spans="1:8">
      <c r="A25" s="191"/>
      <c r="B25" s="76" t="s">
        <v>27</v>
      </c>
      <c r="C25" s="77">
        <v>200</v>
      </c>
      <c r="D25" s="78">
        <v>0.08</v>
      </c>
      <c r="E25" s="78">
        <v>0</v>
      </c>
      <c r="F25" s="78">
        <v>10.62</v>
      </c>
      <c r="G25" s="77">
        <v>40.44</v>
      </c>
      <c r="H25" s="121">
        <v>508</v>
      </c>
    </row>
    <row r="26" spans="1:8">
      <c r="A26" s="191"/>
      <c r="B26" s="76" t="s">
        <v>28</v>
      </c>
      <c r="C26" s="77">
        <v>30</v>
      </c>
      <c r="D26" s="78">
        <v>1.98</v>
      </c>
      <c r="E26" s="78">
        <v>0.27</v>
      </c>
      <c r="F26" s="78">
        <v>11.4</v>
      </c>
      <c r="G26" s="77">
        <v>59.7</v>
      </c>
      <c r="H26" s="121">
        <v>108</v>
      </c>
    </row>
    <row r="27" spans="1:8">
      <c r="A27" s="192"/>
      <c r="B27" s="76" t="s">
        <v>29</v>
      </c>
      <c r="C27" s="77">
        <v>30</v>
      </c>
      <c r="D27" s="78">
        <v>1.98</v>
      </c>
      <c r="E27" s="78">
        <v>0.36</v>
      </c>
      <c r="F27" s="78">
        <v>10.02</v>
      </c>
      <c r="G27" s="77">
        <v>52.2</v>
      </c>
      <c r="H27" s="121">
        <v>109</v>
      </c>
    </row>
    <row r="28" spans="1:8" s="5" customFormat="1">
      <c r="A28" s="193" t="s">
        <v>30</v>
      </c>
      <c r="B28" s="194"/>
      <c r="C28" s="81">
        <f t="shared" ref="C28:G28" si="1">SUM(C20:C27)</f>
        <v>910</v>
      </c>
      <c r="D28" s="74">
        <f t="shared" si="1"/>
        <v>29.33</v>
      </c>
      <c r="E28" s="74">
        <f t="shared" si="1"/>
        <v>31.36</v>
      </c>
      <c r="F28" s="74">
        <f t="shared" si="1"/>
        <v>123.05</v>
      </c>
      <c r="G28" s="81">
        <f t="shared" si="1"/>
        <v>925.82000000000016</v>
      </c>
      <c r="H28" s="122"/>
    </row>
    <row r="29" spans="1:8" ht="25.5">
      <c r="A29" s="190" t="s">
        <v>31</v>
      </c>
      <c r="B29" s="76" t="s">
        <v>35</v>
      </c>
      <c r="C29" s="77">
        <v>100</v>
      </c>
      <c r="D29" s="78">
        <v>9.27</v>
      </c>
      <c r="E29" s="78">
        <v>9.5</v>
      </c>
      <c r="F29" s="78">
        <v>32.47</v>
      </c>
      <c r="G29" s="77">
        <v>239.67</v>
      </c>
      <c r="H29" s="121" t="s">
        <v>34</v>
      </c>
    </row>
    <row r="30" spans="1:8">
      <c r="A30" s="192"/>
      <c r="B30" s="76" t="s">
        <v>33</v>
      </c>
      <c r="C30" s="77">
        <v>200</v>
      </c>
      <c r="D30" s="78">
        <v>0.24</v>
      </c>
      <c r="E30" s="78">
        <v>0.06</v>
      </c>
      <c r="F30" s="78">
        <v>10.16</v>
      </c>
      <c r="G30" s="77">
        <v>42.14</v>
      </c>
      <c r="H30" s="121" t="s">
        <v>32</v>
      </c>
    </row>
    <row r="31" spans="1:8" s="5" customFormat="1">
      <c r="A31" s="193" t="s">
        <v>36</v>
      </c>
      <c r="B31" s="194"/>
      <c r="C31" s="81">
        <f t="shared" ref="C31:G31" si="2">SUM(C29:C30)</f>
        <v>300</v>
      </c>
      <c r="D31" s="74">
        <f t="shared" si="2"/>
        <v>9.51</v>
      </c>
      <c r="E31" s="74">
        <f t="shared" si="2"/>
        <v>9.56</v>
      </c>
      <c r="F31" s="74">
        <f t="shared" si="2"/>
        <v>42.629999999999995</v>
      </c>
      <c r="G31" s="81">
        <f t="shared" si="2"/>
        <v>281.81</v>
      </c>
      <c r="H31" s="122"/>
    </row>
    <row r="32" spans="1:8" s="5" customFormat="1" ht="13.5" thickBot="1">
      <c r="A32" s="195" t="s">
        <v>37</v>
      </c>
      <c r="B32" s="196"/>
      <c r="C32" s="86">
        <f t="shared" ref="C32:G32" si="3">C31+C28+C19</f>
        <v>1760</v>
      </c>
      <c r="D32" s="82">
        <f t="shared" si="3"/>
        <v>57.8</v>
      </c>
      <c r="E32" s="82">
        <f t="shared" si="3"/>
        <v>59.58</v>
      </c>
      <c r="F32" s="82">
        <f t="shared" si="3"/>
        <v>243.82</v>
      </c>
      <c r="G32" s="86">
        <f t="shared" si="3"/>
        <v>1765.3300000000002</v>
      </c>
      <c r="H32" s="123"/>
    </row>
    <row r="33" spans="1:10" s="5" customFormat="1">
      <c r="A33" s="181" t="s">
        <v>38</v>
      </c>
      <c r="B33" s="182"/>
      <c r="C33" s="182"/>
      <c r="D33" s="182"/>
      <c r="E33" s="182"/>
      <c r="F33" s="182"/>
      <c r="G33" s="182"/>
      <c r="H33" s="197"/>
    </row>
    <row r="34" spans="1:10">
      <c r="A34" s="173" t="s">
        <v>13</v>
      </c>
      <c r="B34" s="126" t="s">
        <v>50</v>
      </c>
      <c r="C34" s="54">
        <v>250</v>
      </c>
      <c r="D34" s="51">
        <v>9.7799999999999994</v>
      </c>
      <c r="E34" s="51">
        <v>8.8000000000000007</v>
      </c>
      <c r="F34" s="51">
        <v>50.75</v>
      </c>
      <c r="G34" s="52">
        <v>321.64999999999998</v>
      </c>
      <c r="H34" s="56">
        <v>250</v>
      </c>
    </row>
    <row r="35" spans="1:10">
      <c r="A35" s="174"/>
      <c r="B35" s="126" t="s">
        <v>51</v>
      </c>
      <c r="C35" s="54">
        <v>60</v>
      </c>
      <c r="D35" s="51">
        <v>5.1100000000000003</v>
      </c>
      <c r="E35" s="51">
        <v>6.98</v>
      </c>
      <c r="F35" s="51">
        <v>22.45</v>
      </c>
      <c r="G35" s="52">
        <v>193.91</v>
      </c>
      <c r="H35" s="56">
        <v>7</v>
      </c>
    </row>
    <row r="36" spans="1:10">
      <c r="A36" s="174"/>
      <c r="B36" s="126" t="s">
        <v>52</v>
      </c>
      <c r="C36" s="54">
        <v>40</v>
      </c>
      <c r="D36" s="51">
        <v>5.0999999999999996</v>
      </c>
      <c r="E36" s="51">
        <v>4.5999999999999996</v>
      </c>
      <c r="F36" s="51">
        <v>0.3</v>
      </c>
      <c r="G36" s="52">
        <v>63</v>
      </c>
      <c r="H36" s="56">
        <v>300</v>
      </c>
    </row>
    <row r="37" spans="1:10">
      <c r="A37" s="175"/>
      <c r="B37" s="126" t="s">
        <v>53</v>
      </c>
      <c r="C37" s="54">
        <v>200</v>
      </c>
      <c r="D37" s="51">
        <v>0.2</v>
      </c>
      <c r="E37" s="51">
        <v>0</v>
      </c>
      <c r="F37" s="51">
        <v>6.5</v>
      </c>
      <c r="G37" s="52">
        <v>26.8</v>
      </c>
      <c r="H37" s="56">
        <v>143</v>
      </c>
    </row>
    <row r="38" spans="1:10" s="5" customFormat="1">
      <c r="A38" s="161" t="s">
        <v>18</v>
      </c>
      <c r="B38" s="162"/>
      <c r="C38" s="62">
        <f>SUM(C34:C37)</f>
        <v>550</v>
      </c>
      <c r="D38" s="62">
        <f t="shared" ref="D38:G38" si="4">SUM(D34:D37)</f>
        <v>20.190000000000001</v>
      </c>
      <c r="E38" s="62">
        <f t="shared" si="4"/>
        <v>20.380000000000003</v>
      </c>
      <c r="F38" s="62">
        <f t="shared" si="4"/>
        <v>80</v>
      </c>
      <c r="G38" s="62">
        <f t="shared" si="4"/>
        <v>605.3599999999999</v>
      </c>
      <c r="H38" s="120"/>
    </row>
    <row r="39" spans="1:10">
      <c r="A39" s="198" t="s">
        <v>19</v>
      </c>
      <c r="B39" s="126" t="s">
        <v>165</v>
      </c>
      <c r="C39" s="54">
        <v>100</v>
      </c>
      <c r="D39" s="51">
        <v>1.17</v>
      </c>
      <c r="E39" s="51">
        <v>0.1</v>
      </c>
      <c r="F39" s="51">
        <v>5.67</v>
      </c>
      <c r="G39" s="52">
        <v>28.33</v>
      </c>
      <c r="H39" s="56">
        <v>16</v>
      </c>
    </row>
    <row r="40" spans="1:10">
      <c r="A40" s="198"/>
      <c r="B40" s="126" t="s">
        <v>44</v>
      </c>
      <c r="C40" s="54">
        <v>250</v>
      </c>
      <c r="D40" s="51">
        <v>2.25</v>
      </c>
      <c r="E40" s="51">
        <v>7.43</v>
      </c>
      <c r="F40" s="51">
        <v>9.43</v>
      </c>
      <c r="G40" s="52">
        <v>120.85</v>
      </c>
      <c r="H40" s="56">
        <v>345.2</v>
      </c>
    </row>
    <row r="41" spans="1:10">
      <c r="A41" s="198"/>
      <c r="B41" s="126" t="s">
        <v>138</v>
      </c>
      <c r="C41" s="54">
        <v>100</v>
      </c>
      <c r="D41" s="51">
        <v>12.74</v>
      </c>
      <c r="E41" s="51">
        <v>14.85</v>
      </c>
      <c r="F41" s="51">
        <v>19.14</v>
      </c>
      <c r="G41" s="52">
        <v>224.47</v>
      </c>
      <c r="H41" s="56">
        <v>110</v>
      </c>
      <c r="J41">
        <v>78</v>
      </c>
    </row>
    <row r="42" spans="1:10">
      <c r="A42" s="198"/>
      <c r="B42" s="127" t="s">
        <v>82</v>
      </c>
      <c r="C42" s="128">
        <v>20</v>
      </c>
      <c r="D42" s="129">
        <v>0.12</v>
      </c>
      <c r="E42" s="129">
        <v>0.75</v>
      </c>
      <c r="F42" s="129">
        <v>1.07</v>
      </c>
      <c r="G42" s="128">
        <v>11.5</v>
      </c>
      <c r="H42" s="130">
        <v>453</v>
      </c>
    </row>
    <row r="43" spans="1:10">
      <c r="A43" s="198"/>
      <c r="B43" s="126" t="s">
        <v>114</v>
      </c>
      <c r="C43" s="54">
        <v>180</v>
      </c>
      <c r="D43" s="51">
        <v>9.1300000000000008</v>
      </c>
      <c r="E43" s="51">
        <v>4.0999999999999996</v>
      </c>
      <c r="F43" s="51">
        <v>50.42</v>
      </c>
      <c r="G43" s="52">
        <v>262.22000000000003</v>
      </c>
      <c r="H43" s="56">
        <v>243</v>
      </c>
    </row>
    <row r="44" spans="1:10">
      <c r="A44" s="198"/>
      <c r="B44" s="126" t="s">
        <v>46</v>
      </c>
      <c r="C44" s="54">
        <v>200</v>
      </c>
      <c r="D44" s="51">
        <v>1.92</v>
      </c>
      <c r="E44" s="51">
        <v>0.12</v>
      </c>
      <c r="F44" s="51">
        <v>25.86</v>
      </c>
      <c r="G44" s="52">
        <v>112.36</v>
      </c>
      <c r="H44" s="55" t="s">
        <v>45</v>
      </c>
    </row>
    <row r="45" spans="1:10">
      <c r="A45" s="198"/>
      <c r="B45" s="126" t="s">
        <v>28</v>
      </c>
      <c r="C45" s="54">
        <v>30</v>
      </c>
      <c r="D45" s="51">
        <v>1.98</v>
      </c>
      <c r="E45" s="51">
        <v>0.27</v>
      </c>
      <c r="F45" s="51">
        <v>11.4</v>
      </c>
      <c r="G45" s="52">
        <v>59.7</v>
      </c>
      <c r="H45" s="56">
        <v>108</v>
      </c>
    </row>
    <row r="46" spans="1:10">
      <c r="A46" s="198"/>
      <c r="B46" s="126" t="s">
        <v>29</v>
      </c>
      <c r="C46" s="54">
        <v>30</v>
      </c>
      <c r="D46" s="51">
        <v>1.98</v>
      </c>
      <c r="E46" s="51">
        <v>0.36</v>
      </c>
      <c r="F46" s="51">
        <v>10.02</v>
      </c>
      <c r="G46" s="52">
        <v>52.2</v>
      </c>
      <c r="H46" s="56">
        <v>109</v>
      </c>
    </row>
    <row r="47" spans="1:10" s="5" customFormat="1">
      <c r="A47" s="161" t="s">
        <v>30</v>
      </c>
      <c r="B47" s="162"/>
      <c r="C47" s="62">
        <f>SUM(C39:C46)</f>
        <v>910</v>
      </c>
      <c r="D47" s="62">
        <f t="shared" ref="D47:H47" si="5">SUM(D39:D46)</f>
        <v>31.290000000000006</v>
      </c>
      <c r="E47" s="62">
        <f t="shared" si="5"/>
        <v>27.979999999999997</v>
      </c>
      <c r="F47" s="62">
        <f t="shared" si="5"/>
        <v>133.01000000000002</v>
      </c>
      <c r="G47" s="62">
        <f t="shared" si="5"/>
        <v>871.63000000000011</v>
      </c>
      <c r="H47" s="120">
        <f t="shared" si="5"/>
        <v>1384.2</v>
      </c>
    </row>
    <row r="48" spans="1:10">
      <c r="A48" s="198" t="s">
        <v>31</v>
      </c>
      <c r="B48" s="126" t="s">
        <v>47</v>
      </c>
      <c r="C48" s="54">
        <v>200</v>
      </c>
      <c r="D48" s="51">
        <v>0</v>
      </c>
      <c r="E48" s="51">
        <v>0</v>
      </c>
      <c r="F48" s="51">
        <v>15</v>
      </c>
      <c r="G48" s="52">
        <v>95</v>
      </c>
      <c r="H48" s="56">
        <v>614</v>
      </c>
    </row>
    <row r="49" spans="1:15">
      <c r="A49" s="198"/>
      <c r="B49" s="126" t="s">
        <v>48</v>
      </c>
      <c r="C49" s="54">
        <v>100</v>
      </c>
      <c r="D49" s="51">
        <v>10.31</v>
      </c>
      <c r="E49" s="51">
        <v>10</v>
      </c>
      <c r="F49" s="51">
        <v>25.13</v>
      </c>
      <c r="G49" s="52">
        <v>245.94</v>
      </c>
      <c r="H49" s="56">
        <v>438</v>
      </c>
    </row>
    <row r="50" spans="1:15" s="5" customFormat="1">
      <c r="A50" s="161" t="s">
        <v>36</v>
      </c>
      <c r="B50" s="162"/>
      <c r="C50" s="62">
        <f>SUM(C48:C49)</f>
        <v>300</v>
      </c>
      <c r="D50" s="62">
        <f t="shared" ref="D50:G50" si="6">SUM(D48:D49)</f>
        <v>10.31</v>
      </c>
      <c r="E50" s="62">
        <f t="shared" si="6"/>
        <v>10</v>
      </c>
      <c r="F50" s="62">
        <f t="shared" si="6"/>
        <v>40.129999999999995</v>
      </c>
      <c r="G50" s="62">
        <f t="shared" si="6"/>
        <v>340.94</v>
      </c>
      <c r="H50" s="120"/>
    </row>
    <row r="51" spans="1:15" s="5" customFormat="1" ht="13.5" thickBot="1">
      <c r="A51" s="199" t="s">
        <v>37</v>
      </c>
      <c r="B51" s="200"/>
      <c r="C51" s="131">
        <f>C50+C47+C38</f>
        <v>1760</v>
      </c>
      <c r="D51" s="131">
        <f>D50+D47+D38</f>
        <v>61.790000000000006</v>
      </c>
      <c r="E51" s="131">
        <f>E50+E47+E38</f>
        <v>58.36</v>
      </c>
      <c r="F51" s="131">
        <f>F50+F47+F38</f>
        <v>253.14000000000001</v>
      </c>
      <c r="G51" s="131">
        <f>G50+G47+G38</f>
        <v>1817.93</v>
      </c>
      <c r="H51" s="132"/>
    </row>
    <row r="52" spans="1:15" s="5" customFormat="1">
      <c r="A52" s="201" t="s">
        <v>49</v>
      </c>
      <c r="B52" s="202"/>
      <c r="C52" s="202"/>
      <c r="D52" s="202"/>
      <c r="E52" s="202"/>
      <c r="F52" s="202"/>
      <c r="G52" s="202"/>
      <c r="H52" s="203"/>
    </row>
    <row r="53" spans="1:15">
      <c r="A53" s="198" t="s">
        <v>13</v>
      </c>
      <c r="B53" s="126" t="s">
        <v>39</v>
      </c>
      <c r="C53" s="54">
        <v>250</v>
      </c>
      <c r="D53" s="51">
        <v>17.649999999999999</v>
      </c>
      <c r="E53" s="51">
        <v>11.95</v>
      </c>
      <c r="F53" s="51">
        <v>37.549999999999997</v>
      </c>
      <c r="G53" s="52">
        <v>309.35000000000002</v>
      </c>
      <c r="H53" s="56">
        <v>117</v>
      </c>
      <c r="I53" s="49"/>
      <c r="J53" s="46"/>
      <c r="K53" s="47"/>
      <c r="L53" s="47"/>
      <c r="M53" s="47"/>
      <c r="N53" s="50"/>
      <c r="O53" s="46"/>
    </row>
    <row r="54" spans="1:15">
      <c r="A54" s="198"/>
      <c r="B54" s="126" t="s">
        <v>40</v>
      </c>
      <c r="C54" s="54">
        <v>100</v>
      </c>
      <c r="D54" s="51">
        <v>3.83</v>
      </c>
      <c r="E54" s="51">
        <v>6.72</v>
      </c>
      <c r="F54" s="51">
        <v>41.19</v>
      </c>
      <c r="G54" s="52">
        <v>276.61</v>
      </c>
      <c r="H54" s="56">
        <v>270</v>
      </c>
      <c r="I54" s="49"/>
      <c r="J54" s="46"/>
      <c r="K54" s="47"/>
      <c r="L54" s="47"/>
      <c r="M54" s="47"/>
      <c r="N54" s="50"/>
      <c r="O54" s="46"/>
    </row>
    <row r="55" spans="1:15">
      <c r="A55" s="198"/>
      <c r="B55" s="126" t="s">
        <v>42</v>
      </c>
      <c r="C55" s="54">
        <v>200</v>
      </c>
      <c r="D55" s="51">
        <v>0.16</v>
      </c>
      <c r="E55" s="51">
        <v>0.04</v>
      </c>
      <c r="F55" s="51">
        <v>9.1</v>
      </c>
      <c r="G55" s="52">
        <v>36.94</v>
      </c>
      <c r="H55" s="55" t="s">
        <v>41</v>
      </c>
      <c r="I55" s="49"/>
      <c r="J55" s="46"/>
      <c r="K55" s="47"/>
      <c r="L55" s="47"/>
      <c r="M55" s="47"/>
      <c r="N55" s="50"/>
      <c r="O55" s="46"/>
    </row>
    <row r="56" spans="1:15" s="5" customFormat="1">
      <c r="A56" s="161" t="s">
        <v>18</v>
      </c>
      <c r="B56" s="162"/>
      <c r="C56" s="62">
        <f>SUM(C53:C55)</f>
        <v>550</v>
      </c>
      <c r="D56" s="62">
        <f t="shared" ref="D56:H56" si="7">SUM(D53:D55)</f>
        <v>21.639999999999997</v>
      </c>
      <c r="E56" s="62">
        <f t="shared" si="7"/>
        <v>18.709999999999997</v>
      </c>
      <c r="F56" s="62">
        <f t="shared" si="7"/>
        <v>87.839999999999989</v>
      </c>
      <c r="G56" s="62">
        <f t="shared" si="7"/>
        <v>622.90000000000009</v>
      </c>
      <c r="H56" s="120">
        <f t="shared" si="7"/>
        <v>387</v>
      </c>
    </row>
    <row r="57" spans="1:15">
      <c r="A57" s="204" t="s">
        <v>19</v>
      </c>
      <c r="B57" s="126" t="s">
        <v>43</v>
      </c>
      <c r="C57" s="54">
        <v>100</v>
      </c>
      <c r="D57" s="51">
        <v>0.8</v>
      </c>
      <c r="E57" s="51">
        <v>0.1</v>
      </c>
      <c r="F57" s="51">
        <v>1.7</v>
      </c>
      <c r="G57" s="52">
        <v>13</v>
      </c>
      <c r="H57" s="56">
        <v>107</v>
      </c>
    </row>
    <row r="58" spans="1:15" ht="25.5">
      <c r="A58" s="205"/>
      <c r="B58" s="127" t="s">
        <v>163</v>
      </c>
      <c r="C58" s="128">
        <v>250</v>
      </c>
      <c r="D58" s="129">
        <v>3.22</v>
      </c>
      <c r="E58" s="129">
        <v>6.8</v>
      </c>
      <c r="F58" s="129">
        <v>19.98</v>
      </c>
      <c r="G58" s="128">
        <v>111.6</v>
      </c>
      <c r="H58" s="130" t="s">
        <v>79</v>
      </c>
    </row>
    <row r="59" spans="1:15">
      <c r="A59" s="205"/>
      <c r="B59" s="127" t="s">
        <v>81</v>
      </c>
      <c r="C59" s="128">
        <v>100</v>
      </c>
      <c r="D59" s="129">
        <v>13.4</v>
      </c>
      <c r="E59" s="129">
        <v>15.5</v>
      </c>
      <c r="F59" s="129">
        <v>9.58</v>
      </c>
      <c r="G59" s="128">
        <v>220.11</v>
      </c>
      <c r="H59" s="130" t="s">
        <v>80</v>
      </c>
    </row>
    <row r="60" spans="1:15">
      <c r="A60" s="205"/>
      <c r="B60" s="127" t="s">
        <v>82</v>
      </c>
      <c r="C60" s="128">
        <v>20</v>
      </c>
      <c r="D60" s="129">
        <v>0.12</v>
      </c>
      <c r="E60" s="129">
        <v>0.75</v>
      </c>
      <c r="F60" s="129">
        <v>1.07</v>
      </c>
      <c r="G60" s="128">
        <v>11.5</v>
      </c>
      <c r="H60" s="130">
        <v>453</v>
      </c>
    </row>
    <row r="61" spans="1:15">
      <c r="A61" s="205"/>
      <c r="B61" s="127" t="s">
        <v>84</v>
      </c>
      <c r="C61" s="128">
        <v>180</v>
      </c>
      <c r="D61" s="129">
        <v>7.08</v>
      </c>
      <c r="E61" s="129">
        <v>4.45</v>
      </c>
      <c r="F61" s="129">
        <v>43.09</v>
      </c>
      <c r="G61" s="128">
        <v>283.79000000000002</v>
      </c>
      <c r="H61" s="130" t="s">
        <v>83</v>
      </c>
    </row>
    <row r="62" spans="1:15">
      <c r="A62" s="205"/>
      <c r="B62" s="127" t="s">
        <v>86</v>
      </c>
      <c r="C62" s="128">
        <v>200</v>
      </c>
      <c r="D62" s="129">
        <v>0</v>
      </c>
      <c r="E62" s="129">
        <v>0</v>
      </c>
      <c r="F62" s="129">
        <v>19</v>
      </c>
      <c r="G62" s="128">
        <v>75</v>
      </c>
      <c r="H62" s="130" t="s">
        <v>85</v>
      </c>
    </row>
    <row r="63" spans="1:15">
      <c r="A63" s="205"/>
      <c r="B63" s="127" t="s">
        <v>28</v>
      </c>
      <c r="C63" s="128">
        <v>30</v>
      </c>
      <c r="D63" s="129">
        <v>1.98</v>
      </c>
      <c r="E63" s="129">
        <v>0.27</v>
      </c>
      <c r="F63" s="129">
        <v>11.4</v>
      </c>
      <c r="G63" s="128">
        <v>59.7</v>
      </c>
      <c r="H63" s="130">
        <v>108</v>
      </c>
    </row>
    <row r="64" spans="1:15">
      <c r="A64" s="206"/>
      <c r="B64" s="127" t="s">
        <v>29</v>
      </c>
      <c r="C64" s="128">
        <v>30</v>
      </c>
      <c r="D64" s="129">
        <v>1.98</v>
      </c>
      <c r="E64" s="129">
        <v>0.36</v>
      </c>
      <c r="F64" s="129">
        <v>10.02</v>
      </c>
      <c r="G64" s="128">
        <v>52.2</v>
      </c>
      <c r="H64" s="130">
        <v>109</v>
      </c>
    </row>
    <row r="65" spans="1:8" s="5" customFormat="1">
      <c r="A65" s="207" t="s">
        <v>30</v>
      </c>
      <c r="B65" s="208"/>
      <c r="C65" s="133">
        <f>SUM(C57:C64)</f>
        <v>910</v>
      </c>
      <c r="D65" s="133">
        <f t="shared" ref="D65:G65" si="8">SUM(D57:D64)</f>
        <v>28.580000000000005</v>
      </c>
      <c r="E65" s="133">
        <f t="shared" si="8"/>
        <v>28.229999999999997</v>
      </c>
      <c r="F65" s="133">
        <f t="shared" si="8"/>
        <v>115.84</v>
      </c>
      <c r="G65" s="133">
        <f t="shared" si="8"/>
        <v>826.90000000000009</v>
      </c>
      <c r="H65" s="134"/>
    </row>
    <row r="66" spans="1:8">
      <c r="A66" s="204" t="s">
        <v>31</v>
      </c>
      <c r="B66" s="127" t="s">
        <v>72</v>
      </c>
      <c r="C66" s="128">
        <v>200</v>
      </c>
      <c r="D66" s="129">
        <v>4.5</v>
      </c>
      <c r="E66" s="129">
        <v>5</v>
      </c>
      <c r="F66" s="129">
        <v>15.6</v>
      </c>
      <c r="G66" s="128">
        <v>158</v>
      </c>
      <c r="H66" s="130" t="s">
        <v>71</v>
      </c>
    </row>
    <row r="67" spans="1:8" ht="25.5">
      <c r="A67" s="209"/>
      <c r="B67" s="127" t="s">
        <v>74</v>
      </c>
      <c r="C67" s="128">
        <v>100</v>
      </c>
      <c r="D67" s="129">
        <v>5.76</v>
      </c>
      <c r="E67" s="129">
        <v>4.7300000000000004</v>
      </c>
      <c r="F67" s="129">
        <v>28.95</v>
      </c>
      <c r="G67" s="128">
        <v>175.13</v>
      </c>
      <c r="H67" s="130" t="s">
        <v>73</v>
      </c>
    </row>
    <row r="68" spans="1:8" s="5" customFormat="1">
      <c r="A68" s="161" t="s">
        <v>36</v>
      </c>
      <c r="B68" s="162"/>
      <c r="C68" s="62">
        <f>SUM(C66:C67)</f>
        <v>300</v>
      </c>
      <c r="D68" s="62">
        <f t="shared" ref="D68:H68" si="9">SUM(D66:D67)</f>
        <v>10.26</v>
      </c>
      <c r="E68" s="62">
        <f t="shared" si="9"/>
        <v>9.73</v>
      </c>
      <c r="F68" s="62">
        <f t="shared" si="9"/>
        <v>44.55</v>
      </c>
      <c r="G68" s="62">
        <f t="shared" si="9"/>
        <v>333.13</v>
      </c>
      <c r="H68" s="120">
        <f t="shared" si="9"/>
        <v>0</v>
      </c>
    </row>
    <row r="69" spans="1:8" s="5" customFormat="1" ht="13.5" thickBot="1">
      <c r="A69" s="163" t="s">
        <v>37</v>
      </c>
      <c r="B69" s="210"/>
      <c r="C69" s="64">
        <f t="shared" ref="C69:H69" si="10">C68+C65+C56</f>
        <v>1760</v>
      </c>
      <c r="D69" s="64">
        <f t="shared" si="10"/>
        <v>60.480000000000004</v>
      </c>
      <c r="E69" s="64">
        <f t="shared" si="10"/>
        <v>56.669999999999987</v>
      </c>
      <c r="F69" s="64">
        <f t="shared" si="10"/>
        <v>248.22999999999996</v>
      </c>
      <c r="G69" s="64">
        <f t="shared" si="10"/>
        <v>1782.9300000000003</v>
      </c>
      <c r="H69" s="124">
        <f t="shared" si="10"/>
        <v>387</v>
      </c>
    </row>
    <row r="70" spans="1:8" s="5" customFormat="1">
      <c r="A70" s="201" t="s">
        <v>60</v>
      </c>
      <c r="B70" s="202"/>
      <c r="C70" s="202"/>
      <c r="D70" s="202"/>
      <c r="E70" s="202"/>
      <c r="F70" s="202"/>
      <c r="G70" s="202"/>
      <c r="H70" s="203"/>
    </row>
    <row r="71" spans="1:8">
      <c r="A71" s="198" t="s">
        <v>13</v>
      </c>
      <c r="B71" s="126" t="s">
        <v>61</v>
      </c>
      <c r="C71" s="54">
        <v>250</v>
      </c>
      <c r="D71" s="51">
        <v>8.9499999999999993</v>
      </c>
      <c r="E71" s="51">
        <v>6.75</v>
      </c>
      <c r="F71" s="51">
        <v>26</v>
      </c>
      <c r="G71" s="52">
        <v>239.88</v>
      </c>
      <c r="H71" s="56">
        <v>266</v>
      </c>
    </row>
    <row r="72" spans="1:8">
      <c r="A72" s="198"/>
      <c r="B72" s="126" t="s">
        <v>62</v>
      </c>
      <c r="C72" s="54">
        <v>40</v>
      </c>
      <c r="D72" s="51">
        <v>3</v>
      </c>
      <c r="E72" s="51">
        <v>1</v>
      </c>
      <c r="F72" s="51">
        <v>20.8</v>
      </c>
      <c r="G72" s="52">
        <v>108</v>
      </c>
      <c r="H72" s="56">
        <v>111</v>
      </c>
    </row>
    <row r="73" spans="1:8">
      <c r="A73" s="198"/>
      <c r="B73" s="126" t="s">
        <v>63</v>
      </c>
      <c r="C73" s="54">
        <v>10</v>
      </c>
      <c r="D73" s="51">
        <v>0.13</v>
      </c>
      <c r="E73" s="51">
        <v>5.15</v>
      </c>
      <c r="F73" s="51">
        <v>0.17</v>
      </c>
      <c r="G73" s="52">
        <v>56.6</v>
      </c>
      <c r="H73" s="56">
        <v>105</v>
      </c>
    </row>
    <row r="74" spans="1:8">
      <c r="A74" s="198"/>
      <c r="B74" s="126" t="s">
        <v>64</v>
      </c>
      <c r="C74" s="54">
        <v>10</v>
      </c>
      <c r="D74" s="51">
        <v>3.48</v>
      </c>
      <c r="E74" s="51">
        <v>3.42</v>
      </c>
      <c r="F74" s="51">
        <v>0</v>
      </c>
      <c r="G74" s="52">
        <v>54.6</v>
      </c>
      <c r="H74" s="56">
        <v>100</v>
      </c>
    </row>
    <row r="75" spans="1:8">
      <c r="A75" s="198"/>
      <c r="B75" s="126" t="s">
        <v>65</v>
      </c>
      <c r="C75" s="54">
        <v>40</v>
      </c>
      <c r="D75" s="51">
        <v>3</v>
      </c>
      <c r="E75" s="51">
        <v>2.72</v>
      </c>
      <c r="F75" s="51">
        <v>29.96</v>
      </c>
      <c r="G75" s="52">
        <v>66.84</v>
      </c>
      <c r="H75" s="56">
        <v>590</v>
      </c>
    </row>
    <row r="76" spans="1:8">
      <c r="A76" s="198"/>
      <c r="B76" s="126" t="s">
        <v>66</v>
      </c>
      <c r="C76" s="54">
        <v>200</v>
      </c>
      <c r="D76" s="51">
        <v>0.24</v>
      </c>
      <c r="E76" s="51">
        <v>0</v>
      </c>
      <c r="F76" s="51">
        <v>7.14</v>
      </c>
      <c r="G76" s="52">
        <v>29.8</v>
      </c>
      <c r="H76" s="56">
        <v>144</v>
      </c>
    </row>
    <row r="77" spans="1:8" s="5" customFormat="1">
      <c r="A77" s="161" t="s">
        <v>18</v>
      </c>
      <c r="B77" s="162"/>
      <c r="C77" s="62">
        <f>SUM(C71:C76)</f>
        <v>550</v>
      </c>
      <c r="D77" s="62">
        <f t="shared" ref="D77:H77" si="11">SUM(D71:D76)</f>
        <v>18.8</v>
      </c>
      <c r="E77" s="62">
        <f t="shared" si="11"/>
        <v>19.04</v>
      </c>
      <c r="F77" s="62">
        <f t="shared" si="11"/>
        <v>84.070000000000007</v>
      </c>
      <c r="G77" s="62">
        <f t="shared" si="11"/>
        <v>555.72</v>
      </c>
      <c r="H77" s="120">
        <f t="shared" si="11"/>
        <v>1316</v>
      </c>
    </row>
    <row r="78" spans="1:8">
      <c r="A78" s="198" t="s">
        <v>19</v>
      </c>
      <c r="B78" s="126" t="s">
        <v>67</v>
      </c>
      <c r="C78" s="54">
        <v>100</v>
      </c>
      <c r="D78" s="51">
        <v>3.48</v>
      </c>
      <c r="E78" s="51">
        <v>4.62</v>
      </c>
      <c r="F78" s="51">
        <v>9.86</v>
      </c>
      <c r="G78" s="52">
        <v>68.739999999999995</v>
      </c>
      <c r="H78" s="56">
        <v>119</v>
      </c>
    </row>
    <row r="79" spans="1:8" ht="25.5">
      <c r="A79" s="198"/>
      <c r="B79" s="126" t="s">
        <v>69</v>
      </c>
      <c r="C79" s="54">
        <v>250</v>
      </c>
      <c r="D79" s="51">
        <v>2.2999999999999998</v>
      </c>
      <c r="E79" s="51" t="s">
        <v>131</v>
      </c>
      <c r="F79" s="51">
        <v>27.63</v>
      </c>
      <c r="G79" s="52">
        <v>161.69999999999999</v>
      </c>
      <c r="H79" s="55" t="s">
        <v>68</v>
      </c>
    </row>
    <row r="80" spans="1:8">
      <c r="A80" s="198"/>
      <c r="B80" s="126" t="s">
        <v>70</v>
      </c>
      <c r="C80" s="54">
        <v>280</v>
      </c>
      <c r="D80" s="51">
        <v>18.739999999999998</v>
      </c>
      <c r="E80" s="51">
        <v>22.74</v>
      </c>
      <c r="F80" s="51">
        <v>61.59</v>
      </c>
      <c r="G80" s="52">
        <v>493.77</v>
      </c>
      <c r="H80" s="56">
        <v>407</v>
      </c>
    </row>
    <row r="81" spans="1:8">
      <c r="A81" s="198"/>
      <c r="B81" s="126" t="s">
        <v>33</v>
      </c>
      <c r="C81" s="54">
        <v>200</v>
      </c>
      <c r="D81" s="51">
        <v>0.24</v>
      </c>
      <c r="E81" s="51">
        <v>0.06</v>
      </c>
      <c r="F81" s="51">
        <v>10.16</v>
      </c>
      <c r="G81" s="52">
        <v>42.14</v>
      </c>
      <c r="H81" s="55" t="s">
        <v>32</v>
      </c>
    </row>
    <row r="82" spans="1:8">
      <c r="A82" s="198"/>
      <c r="B82" s="126" t="s">
        <v>28</v>
      </c>
      <c r="C82" s="54">
        <v>30</v>
      </c>
      <c r="D82" s="51">
        <v>1.98</v>
      </c>
      <c r="E82" s="51">
        <v>0.27</v>
      </c>
      <c r="F82" s="51">
        <v>11.4</v>
      </c>
      <c r="G82" s="52">
        <v>59.7</v>
      </c>
      <c r="H82" s="56">
        <v>108</v>
      </c>
    </row>
    <row r="83" spans="1:8">
      <c r="A83" s="198"/>
      <c r="B83" s="126" t="s">
        <v>29</v>
      </c>
      <c r="C83" s="54">
        <v>30</v>
      </c>
      <c r="D83" s="51">
        <v>1.98</v>
      </c>
      <c r="E83" s="51">
        <v>0.36</v>
      </c>
      <c r="F83" s="51">
        <v>10.02</v>
      </c>
      <c r="G83" s="52">
        <v>52.2</v>
      </c>
      <c r="H83" s="56">
        <v>109</v>
      </c>
    </row>
    <row r="84" spans="1:8" s="5" customFormat="1">
      <c r="A84" s="161" t="s">
        <v>30</v>
      </c>
      <c r="B84" s="162"/>
      <c r="C84" s="62">
        <f>SUM(C78:C83)</f>
        <v>890</v>
      </c>
      <c r="D84" s="62">
        <f t="shared" ref="D84:G84" si="12">SUM(D78:D83)</f>
        <v>28.719999999999995</v>
      </c>
      <c r="E84" s="62">
        <f t="shared" si="12"/>
        <v>28.049999999999997</v>
      </c>
      <c r="F84" s="62">
        <f t="shared" si="12"/>
        <v>130.66</v>
      </c>
      <c r="G84" s="62">
        <f t="shared" si="12"/>
        <v>878.25000000000011</v>
      </c>
      <c r="H84" s="120"/>
    </row>
    <row r="85" spans="1:8">
      <c r="A85" s="204" t="s">
        <v>31</v>
      </c>
      <c r="B85" s="127" t="s">
        <v>57</v>
      </c>
      <c r="C85" s="128">
        <v>200</v>
      </c>
      <c r="D85" s="129">
        <v>0.2</v>
      </c>
      <c r="E85" s="129">
        <v>0.2</v>
      </c>
      <c r="F85" s="129">
        <v>12.8</v>
      </c>
      <c r="G85" s="128">
        <v>100</v>
      </c>
      <c r="H85" s="130" t="s">
        <v>56</v>
      </c>
    </row>
    <row r="86" spans="1:8">
      <c r="A86" s="209"/>
      <c r="B86" s="127" t="s">
        <v>59</v>
      </c>
      <c r="C86" s="128">
        <v>100</v>
      </c>
      <c r="D86" s="129">
        <v>9.4700000000000006</v>
      </c>
      <c r="E86" s="129">
        <v>10.28</v>
      </c>
      <c r="F86" s="129">
        <v>35.159999999999997</v>
      </c>
      <c r="G86" s="128">
        <v>225.64</v>
      </c>
      <c r="H86" s="130" t="s">
        <v>58</v>
      </c>
    </row>
    <row r="87" spans="1:8" s="5" customFormat="1">
      <c r="A87" s="207" t="s">
        <v>36</v>
      </c>
      <c r="B87" s="208"/>
      <c r="C87" s="133">
        <f t="shared" ref="C87:H87" si="13">SUM(C85:C86)</f>
        <v>300</v>
      </c>
      <c r="D87" s="135">
        <f t="shared" si="13"/>
        <v>9.67</v>
      </c>
      <c r="E87" s="135">
        <f t="shared" si="13"/>
        <v>10.479999999999999</v>
      </c>
      <c r="F87" s="135">
        <f t="shared" si="13"/>
        <v>47.959999999999994</v>
      </c>
      <c r="G87" s="133">
        <f t="shared" si="13"/>
        <v>325.64</v>
      </c>
      <c r="H87" s="134">
        <f t="shared" si="13"/>
        <v>0</v>
      </c>
    </row>
    <row r="88" spans="1:8" s="5" customFormat="1" ht="13.5" thickBot="1">
      <c r="A88" s="211" t="s">
        <v>37</v>
      </c>
      <c r="B88" s="212"/>
      <c r="C88" s="136">
        <f t="shared" ref="C88:H88" si="14">C87+C84+C77</f>
        <v>1740</v>
      </c>
      <c r="D88" s="137">
        <f t="shared" si="14"/>
        <v>57.19</v>
      </c>
      <c r="E88" s="137">
        <f t="shared" si="14"/>
        <v>57.569999999999993</v>
      </c>
      <c r="F88" s="137">
        <f t="shared" si="14"/>
        <v>262.69</v>
      </c>
      <c r="G88" s="137">
        <f t="shared" si="14"/>
        <v>1759.6100000000001</v>
      </c>
      <c r="H88" s="138">
        <f t="shared" si="14"/>
        <v>1316</v>
      </c>
    </row>
    <row r="89" spans="1:8" s="5" customFormat="1">
      <c r="A89" s="201" t="s">
        <v>75</v>
      </c>
      <c r="B89" s="202"/>
      <c r="C89" s="202"/>
      <c r="D89" s="202"/>
      <c r="E89" s="202"/>
      <c r="F89" s="202"/>
      <c r="G89" s="202"/>
      <c r="H89" s="203"/>
    </row>
    <row r="90" spans="1:8">
      <c r="A90" s="204" t="s">
        <v>13</v>
      </c>
      <c r="B90" s="127" t="s">
        <v>76</v>
      </c>
      <c r="C90" s="128">
        <v>250</v>
      </c>
      <c r="D90" s="129">
        <v>21.1</v>
      </c>
      <c r="E90" s="129">
        <v>21.88</v>
      </c>
      <c r="F90" s="129">
        <v>63.35</v>
      </c>
      <c r="G90" s="128">
        <v>494.73</v>
      </c>
      <c r="H90" s="130">
        <v>296</v>
      </c>
    </row>
    <row r="91" spans="1:8">
      <c r="A91" s="213"/>
      <c r="B91" s="127" t="s">
        <v>164</v>
      </c>
      <c r="C91" s="128">
        <v>100</v>
      </c>
      <c r="D91" s="129">
        <v>0.4</v>
      </c>
      <c r="E91" s="129">
        <v>0.4</v>
      </c>
      <c r="F91" s="129">
        <v>9.8000000000000007</v>
      </c>
      <c r="G91" s="128">
        <v>47</v>
      </c>
      <c r="H91" s="130">
        <v>112</v>
      </c>
    </row>
    <row r="92" spans="1:8">
      <c r="A92" s="209"/>
      <c r="B92" s="127" t="s">
        <v>78</v>
      </c>
      <c r="C92" s="128">
        <v>200</v>
      </c>
      <c r="D92" s="129">
        <v>0.26</v>
      </c>
      <c r="E92" s="129">
        <v>0.02</v>
      </c>
      <c r="F92" s="129">
        <v>8.06</v>
      </c>
      <c r="G92" s="128">
        <v>33.22</v>
      </c>
      <c r="H92" s="130" t="s">
        <v>77</v>
      </c>
    </row>
    <row r="93" spans="1:8" s="5" customFormat="1">
      <c r="A93" s="207" t="s">
        <v>18</v>
      </c>
      <c r="B93" s="208"/>
      <c r="C93" s="133">
        <f t="shared" ref="C93:G93" si="15">SUM(C90:C92)</f>
        <v>550</v>
      </c>
      <c r="D93" s="135">
        <f t="shared" si="15"/>
        <v>21.76</v>
      </c>
      <c r="E93" s="135">
        <f t="shared" si="15"/>
        <v>22.299999999999997</v>
      </c>
      <c r="F93" s="135">
        <f t="shared" si="15"/>
        <v>81.210000000000008</v>
      </c>
      <c r="G93" s="133">
        <f t="shared" si="15"/>
        <v>574.95000000000005</v>
      </c>
      <c r="H93" s="134"/>
    </row>
    <row r="94" spans="1:8">
      <c r="A94" s="204" t="s">
        <v>19</v>
      </c>
      <c r="B94" s="126" t="s">
        <v>165</v>
      </c>
      <c r="C94" s="54">
        <v>100</v>
      </c>
      <c r="D94" s="51">
        <v>1.17</v>
      </c>
      <c r="E94" s="51">
        <v>0.1</v>
      </c>
      <c r="F94" s="51">
        <v>5.67</v>
      </c>
      <c r="G94" s="52">
        <v>28.33</v>
      </c>
      <c r="H94" s="56">
        <v>16</v>
      </c>
    </row>
    <row r="95" spans="1:8" ht="25.5">
      <c r="A95" s="213"/>
      <c r="B95" s="127" t="s">
        <v>132</v>
      </c>
      <c r="C95" s="128">
        <v>250</v>
      </c>
      <c r="D95" s="129">
        <v>4.05</v>
      </c>
      <c r="E95" s="129">
        <v>6.23</v>
      </c>
      <c r="F95" s="129">
        <v>10.5</v>
      </c>
      <c r="G95" s="128">
        <v>106.57</v>
      </c>
      <c r="H95" s="130" t="s">
        <v>106</v>
      </c>
    </row>
    <row r="96" spans="1:8">
      <c r="A96" s="213"/>
      <c r="B96" s="127" t="s">
        <v>54</v>
      </c>
      <c r="C96" s="128">
        <v>280</v>
      </c>
      <c r="D96" s="129">
        <v>20.76</v>
      </c>
      <c r="E96" s="129">
        <v>20.95</v>
      </c>
      <c r="F96" s="129">
        <v>70.72</v>
      </c>
      <c r="G96" s="128">
        <v>543.09</v>
      </c>
      <c r="H96" s="130">
        <v>265</v>
      </c>
    </row>
    <row r="97" spans="1:8">
      <c r="A97" s="213"/>
      <c r="B97" s="127" t="s">
        <v>55</v>
      </c>
      <c r="C97" s="128">
        <v>200</v>
      </c>
      <c r="D97" s="129">
        <v>0.32</v>
      </c>
      <c r="E97" s="129">
        <v>0.14000000000000001</v>
      </c>
      <c r="F97" s="129">
        <v>11.46</v>
      </c>
      <c r="G97" s="128">
        <v>48.32</v>
      </c>
      <c r="H97" s="130">
        <v>519</v>
      </c>
    </row>
    <row r="98" spans="1:8">
      <c r="A98" s="213"/>
      <c r="B98" s="127" t="s">
        <v>28</v>
      </c>
      <c r="C98" s="128">
        <v>30</v>
      </c>
      <c r="D98" s="129">
        <v>1.98</v>
      </c>
      <c r="E98" s="129">
        <v>0.27</v>
      </c>
      <c r="F98" s="129">
        <v>11.4</v>
      </c>
      <c r="G98" s="128">
        <v>59.7</v>
      </c>
      <c r="H98" s="130">
        <v>108</v>
      </c>
    </row>
    <row r="99" spans="1:8">
      <c r="A99" s="209"/>
      <c r="B99" s="127" t="s">
        <v>29</v>
      </c>
      <c r="C99" s="128">
        <v>30</v>
      </c>
      <c r="D99" s="129">
        <v>1.98</v>
      </c>
      <c r="E99" s="129">
        <v>0.36</v>
      </c>
      <c r="F99" s="129">
        <v>10.02</v>
      </c>
      <c r="G99" s="128">
        <v>52.2</v>
      </c>
      <c r="H99" s="130">
        <v>109</v>
      </c>
    </row>
    <row r="100" spans="1:8" s="5" customFormat="1">
      <c r="A100" s="207" t="s">
        <v>30</v>
      </c>
      <c r="B100" s="208"/>
      <c r="C100" s="133">
        <f t="shared" ref="C100:G100" si="16">SUM(C94:C99)</f>
        <v>890</v>
      </c>
      <c r="D100" s="135">
        <f t="shared" si="16"/>
        <v>30.26</v>
      </c>
      <c r="E100" s="135">
        <f t="shared" si="16"/>
        <v>28.05</v>
      </c>
      <c r="F100" s="135">
        <f t="shared" si="16"/>
        <v>119.77</v>
      </c>
      <c r="G100" s="133">
        <f t="shared" si="16"/>
        <v>838.21000000000015</v>
      </c>
      <c r="H100" s="134"/>
    </row>
    <row r="101" spans="1:8" ht="17.25" customHeight="1">
      <c r="A101" s="204" t="s">
        <v>31</v>
      </c>
      <c r="B101" s="127" t="s">
        <v>87</v>
      </c>
      <c r="C101" s="128">
        <v>200</v>
      </c>
      <c r="D101" s="129">
        <v>0</v>
      </c>
      <c r="E101" s="129">
        <v>0</v>
      </c>
      <c r="F101" s="129">
        <v>6.98</v>
      </c>
      <c r="G101" s="128">
        <v>26.54</v>
      </c>
      <c r="H101" s="130">
        <v>503</v>
      </c>
    </row>
    <row r="102" spans="1:8" ht="16.5" customHeight="1">
      <c r="A102" s="209"/>
      <c r="B102" s="127" t="s">
        <v>89</v>
      </c>
      <c r="C102" s="128">
        <v>100</v>
      </c>
      <c r="D102" s="129">
        <v>9.6199999999999992</v>
      </c>
      <c r="E102" s="129">
        <v>10.4</v>
      </c>
      <c r="F102" s="129">
        <v>32.700000000000003</v>
      </c>
      <c r="G102" s="128">
        <v>251.6</v>
      </c>
      <c r="H102" s="130" t="s">
        <v>88</v>
      </c>
    </row>
    <row r="103" spans="1:8" s="5" customFormat="1">
      <c r="A103" s="207" t="s">
        <v>36</v>
      </c>
      <c r="B103" s="208"/>
      <c r="C103" s="133">
        <f t="shared" ref="C103:G103" si="17">SUM(C101:C102)</f>
        <v>300</v>
      </c>
      <c r="D103" s="135">
        <f t="shared" si="17"/>
        <v>9.6199999999999992</v>
      </c>
      <c r="E103" s="135">
        <f t="shared" si="17"/>
        <v>10.4</v>
      </c>
      <c r="F103" s="135">
        <f t="shared" si="17"/>
        <v>39.680000000000007</v>
      </c>
      <c r="G103" s="133">
        <f t="shared" si="17"/>
        <v>278.14</v>
      </c>
      <c r="H103" s="134"/>
    </row>
    <row r="104" spans="1:8" s="5" customFormat="1" ht="13.5" thickBot="1">
      <c r="A104" s="211" t="s">
        <v>37</v>
      </c>
      <c r="B104" s="212"/>
      <c r="C104" s="136">
        <f t="shared" ref="C104:G104" si="18">C103+C100+C93</f>
        <v>1740</v>
      </c>
      <c r="D104" s="137">
        <f t="shared" si="18"/>
        <v>61.64</v>
      </c>
      <c r="E104" s="137">
        <f t="shared" si="18"/>
        <v>60.75</v>
      </c>
      <c r="F104" s="137">
        <f t="shared" si="18"/>
        <v>240.66</v>
      </c>
      <c r="G104" s="136">
        <f t="shared" si="18"/>
        <v>1691.3000000000002</v>
      </c>
      <c r="H104" s="139"/>
    </row>
    <row r="105" spans="1:8" s="5" customFormat="1">
      <c r="A105" s="201" t="s">
        <v>90</v>
      </c>
      <c r="B105" s="202"/>
      <c r="C105" s="202"/>
      <c r="D105" s="202"/>
      <c r="E105" s="202"/>
      <c r="F105" s="202"/>
      <c r="G105" s="202"/>
      <c r="H105" s="203"/>
    </row>
    <row r="106" spans="1:8">
      <c r="A106" s="198" t="s">
        <v>13</v>
      </c>
      <c r="B106" s="126" t="s">
        <v>91</v>
      </c>
      <c r="C106" s="54">
        <v>250</v>
      </c>
      <c r="D106" s="51">
        <v>7.05</v>
      </c>
      <c r="E106" s="51">
        <v>8.9499999999999993</v>
      </c>
      <c r="F106" s="51">
        <v>41.77</v>
      </c>
      <c r="G106" s="52">
        <v>285.77</v>
      </c>
      <c r="H106" s="56">
        <v>268</v>
      </c>
    </row>
    <row r="107" spans="1:8">
      <c r="A107" s="198"/>
      <c r="B107" s="126" t="s">
        <v>93</v>
      </c>
      <c r="C107" s="54">
        <v>100</v>
      </c>
      <c r="D107" s="51">
        <v>11.9</v>
      </c>
      <c r="E107" s="51">
        <v>10.59</v>
      </c>
      <c r="F107" s="51">
        <v>31.07</v>
      </c>
      <c r="G107" s="52">
        <v>235.13</v>
      </c>
      <c r="H107" s="55" t="s">
        <v>92</v>
      </c>
    </row>
    <row r="108" spans="1:8">
      <c r="A108" s="198"/>
      <c r="B108" s="126" t="s">
        <v>53</v>
      </c>
      <c r="C108" s="54">
        <v>200</v>
      </c>
      <c r="D108" s="51">
        <v>0.2</v>
      </c>
      <c r="E108" s="51">
        <v>0</v>
      </c>
      <c r="F108" s="51">
        <v>7.02</v>
      </c>
      <c r="G108" s="52">
        <v>28.46</v>
      </c>
      <c r="H108" s="56">
        <v>493</v>
      </c>
    </row>
    <row r="109" spans="1:8" s="5" customFormat="1">
      <c r="A109" s="161" t="s">
        <v>18</v>
      </c>
      <c r="B109" s="162"/>
      <c r="C109" s="62">
        <f>SUM(C106:C108)</f>
        <v>550</v>
      </c>
      <c r="D109" s="62">
        <f t="shared" ref="D109:G109" si="19">SUM(D106:D108)</f>
        <v>19.149999999999999</v>
      </c>
      <c r="E109" s="62">
        <f t="shared" si="19"/>
        <v>19.54</v>
      </c>
      <c r="F109" s="62">
        <f t="shared" si="19"/>
        <v>79.86</v>
      </c>
      <c r="G109" s="62">
        <f t="shared" si="19"/>
        <v>549.36</v>
      </c>
      <c r="H109" s="120"/>
    </row>
    <row r="110" spans="1:8" ht="25.5">
      <c r="A110" s="198" t="s">
        <v>19</v>
      </c>
      <c r="B110" s="127" t="s">
        <v>20</v>
      </c>
      <c r="C110" s="128">
        <v>100</v>
      </c>
      <c r="D110" s="129">
        <v>1.9</v>
      </c>
      <c r="E110" s="129">
        <v>8.9</v>
      </c>
      <c r="F110" s="129">
        <v>7.7</v>
      </c>
      <c r="G110" s="128">
        <v>119</v>
      </c>
      <c r="H110" s="130">
        <v>115</v>
      </c>
    </row>
    <row r="111" spans="1:8" ht="25.5">
      <c r="A111" s="198"/>
      <c r="B111" s="127" t="s">
        <v>95</v>
      </c>
      <c r="C111" s="128">
        <v>250</v>
      </c>
      <c r="D111" s="129">
        <v>2.78</v>
      </c>
      <c r="E111" s="129">
        <v>4.38</v>
      </c>
      <c r="F111" s="129">
        <v>11.12</v>
      </c>
      <c r="G111" s="128">
        <v>95.25</v>
      </c>
      <c r="H111" s="130" t="s">
        <v>94</v>
      </c>
    </row>
    <row r="112" spans="1:8">
      <c r="A112" s="198"/>
      <c r="B112" s="127" t="s">
        <v>96</v>
      </c>
      <c r="C112" s="128">
        <v>100</v>
      </c>
      <c r="D112" s="129">
        <v>14.47</v>
      </c>
      <c r="E112" s="129">
        <v>14.1</v>
      </c>
      <c r="F112" s="129">
        <v>26.78</v>
      </c>
      <c r="G112" s="128">
        <v>272.88</v>
      </c>
      <c r="H112" s="140" t="s">
        <v>102</v>
      </c>
    </row>
    <row r="113" spans="1:8">
      <c r="A113" s="198"/>
      <c r="B113" s="127" t="s">
        <v>167</v>
      </c>
      <c r="C113" s="128">
        <v>180</v>
      </c>
      <c r="D113" s="129">
        <v>6.79</v>
      </c>
      <c r="E113" s="129">
        <v>3.01</v>
      </c>
      <c r="F113" s="129">
        <v>42.71</v>
      </c>
      <c r="G113" s="128">
        <v>229.68</v>
      </c>
      <c r="H113" s="130">
        <v>291</v>
      </c>
    </row>
    <row r="114" spans="1:8">
      <c r="A114" s="198"/>
      <c r="B114" s="127" t="s">
        <v>33</v>
      </c>
      <c r="C114" s="128">
        <v>200</v>
      </c>
      <c r="D114" s="129">
        <v>0.24</v>
      </c>
      <c r="E114" s="129">
        <v>0.06</v>
      </c>
      <c r="F114" s="129">
        <v>10.16</v>
      </c>
      <c r="G114" s="128">
        <v>42.14</v>
      </c>
      <c r="H114" s="130" t="s">
        <v>32</v>
      </c>
    </row>
    <row r="115" spans="1:8">
      <c r="A115" s="198"/>
      <c r="B115" s="127" t="s">
        <v>28</v>
      </c>
      <c r="C115" s="128">
        <v>30</v>
      </c>
      <c r="D115" s="129">
        <v>1.98</v>
      </c>
      <c r="E115" s="129">
        <v>0.27</v>
      </c>
      <c r="F115" s="129">
        <v>11.4</v>
      </c>
      <c r="G115" s="128">
        <v>59.7</v>
      </c>
      <c r="H115" s="130">
        <v>108</v>
      </c>
    </row>
    <row r="116" spans="1:8">
      <c r="A116" s="198"/>
      <c r="B116" s="127" t="s">
        <v>29</v>
      </c>
      <c r="C116" s="128">
        <v>30</v>
      </c>
      <c r="D116" s="129">
        <v>1.98</v>
      </c>
      <c r="E116" s="129">
        <v>0.36</v>
      </c>
      <c r="F116" s="129">
        <v>10.02</v>
      </c>
      <c r="G116" s="128">
        <v>52.2</v>
      </c>
      <c r="H116" s="130">
        <v>109</v>
      </c>
    </row>
    <row r="117" spans="1:8" s="5" customFormat="1">
      <c r="A117" s="161" t="s">
        <v>30</v>
      </c>
      <c r="B117" s="162"/>
      <c r="C117" s="62">
        <f>SUM(C110:C116)</f>
        <v>890</v>
      </c>
      <c r="D117" s="62">
        <f t="shared" ref="D117:G117" si="20">SUM(D110:D116)</f>
        <v>30.139999999999997</v>
      </c>
      <c r="E117" s="62">
        <f t="shared" si="20"/>
        <v>31.08</v>
      </c>
      <c r="F117" s="62">
        <f t="shared" si="20"/>
        <v>119.89</v>
      </c>
      <c r="G117" s="62">
        <f t="shared" si="20"/>
        <v>870.85</v>
      </c>
      <c r="H117" s="120"/>
    </row>
    <row r="118" spans="1:8">
      <c r="A118" s="198" t="s">
        <v>31</v>
      </c>
      <c r="B118" s="127" t="s">
        <v>98</v>
      </c>
      <c r="C118" s="128">
        <v>100</v>
      </c>
      <c r="D118" s="129">
        <v>10.220000000000001</v>
      </c>
      <c r="E118" s="129">
        <v>9.67</v>
      </c>
      <c r="F118" s="129">
        <v>24.27</v>
      </c>
      <c r="G118" s="128">
        <v>250.3</v>
      </c>
      <c r="H118" s="130">
        <v>555</v>
      </c>
    </row>
    <row r="119" spans="1:8">
      <c r="A119" s="198"/>
      <c r="B119" s="127" t="s">
        <v>47</v>
      </c>
      <c r="C119" s="128">
        <v>200</v>
      </c>
      <c r="D119" s="129">
        <v>0</v>
      </c>
      <c r="E119" s="129">
        <v>0</v>
      </c>
      <c r="F119" s="129">
        <v>15</v>
      </c>
      <c r="G119" s="128">
        <v>95</v>
      </c>
      <c r="H119" s="130">
        <v>614</v>
      </c>
    </row>
    <row r="120" spans="1:8" s="5" customFormat="1">
      <c r="A120" s="161" t="s">
        <v>36</v>
      </c>
      <c r="B120" s="162"/>
      <c r="C120" s="62">
        <f>SUM(C118:C119)</f>
        <v>300</v>
      </c>
      <c r="D120" s="62">
        <f t="shared" ref="D120:G120" si="21">SUM(D118:D119)</f>
        <v>10.220000000000001</v>
      </c>
      <c r="E120" s="62">
        <f t="shared" si="21"/>
        <v>9.67</v>
      </c>
      <c r="F120" s="62">
        <f t="shared" si="21"/>
        <v>39.269999999999996</v>
      </c>
      <c r="G120" s="62">
        <f t="shared" si="21"/>
        <v>345.3</v>
      </c>
      <c r="H120" s="120"/>
    </row>
    <row r="121" spans="1:8" s="5" customFormat="1" ht="13.5" thickBot="1">
      <c r="A121" s="163" t="s">
        <v>37</v>
      </c>
      <c r="B121" s="210"/>
      <c r="C121" s="64">
        <f>C120+C117+C109</f>
        <v>1740</v>
      </c>
      <c r="D121" s="64">
        <f t="shared" ref="D121:G121" si="22">D120+D117+D109</f>
        <v>59.51</v>
      </c>
      <c r="E121" s="64">
        <f t="shared" si="22"/>
        <v>60.29</v>
      </c>
      <c r="F121" s="64">
        <f t="shared" si="22"/>
        <v>239.01999999999998</v>
      </c>
      <c r="G121" s="64">
        <f t="shared" si="22"/>
        <v>1765.5100000000002</v>
      </c>
      <c r="H121" s="124"/>
    </row>
    <row r="122" spans="1:8" s="5" customFormat="1">
      <c r="A122" s="201" t="s">
        <v>99</v>
      </c>
      <c r="B122" s="202"/>
      <c r="C122" s="202"/>
      <c r="D122" s="202"/>
      <c r="E122" s="202"/>
      <c r="F122" s="202"/>
      <c r="G122" s="202"/>
      <c r="H122" s="203"/>
    </row>
    <row r="123" spans="1:8">
      <c r="A123" s="198" t="s">
        <v>13</v>
      </c>
      <c r="B123" s="126" t="s">
        <v>100</v>
      </c>
      <c r="C123" s="54">
        <v>210</v>
      </c>
      <c r="D123" s="51">
        <v>10.33</v>
      </c>
      <c r="E123" s="51">
        <v>11.77</v>
      </c>
      <c r="F123" s="51">
        <v>17.649999999999999</v>
      </c>
      <c r="G123" s="52">
        <v>251.22</v>
      </c>
      <c r="H123" s="56">
        <v>302</v>
      </c>
    </row>
    <row r="124" spans="1:8">
      <c r="A124" s="198"/>
      <c r="B124" s="126" t="s">
        <v>62</v>
      </c>
      <c r="C124" s="54">
        <v>40</v>
      </c>
      <c r="D124" s="51">
        <v>3</v>
      </c>
      <c r="E124" s="51">
        <v>1</v>
      </c>
      <c r="F124" s="51">
        <v>20.8</v>
      </c>
      <c r="G124" s="52">
        <v>108</v>
      </c>
      <c r="H124" s="56">
        <v>111</v>
      </c>
    </row>
    <row r="125" spans="1:8">
      <c r="A125" s="198"/>
      <c r="B125" s="126" t="s">
        <v>134</v>
      </c>
      <c r="C125" s="54">
        <v>100</v>
      </c>
      <c r="D125" s="51">
        <v>5.4</v>
      </c>
      <c r="E125" s="51">
        <v>5.97</v>
      </c>
      <c r="F125" s="51">
        <v>42.06</v>
      </c>
      <c r="G125" s="52">
        <v>218</v>
      </c>
      <c r="H125" s="56">
        <v>564</v>
      </c>
    </row>
    <row r="126" spans="1:8">
      <c r="A126" s="198"/>
      <c r="B126" s="126" t="s">
        <v>17</v>
      </c>
      <c r="C126" s="54">
        <v>200</v>
      </c>
      <c r="D126" s="51">
        <v>0.22</v>
      </c>
      <c r="E126" s="51">
        <v>0.06</v>
      </c>
      <c r="F126" s="51">
        <v>7.2</v>
      </c>
      <c r="G126" s="52">
        <v>29.08</v>
      </c>
      <c r="H126" s="56">
        <v>143</v>
      </c>
    </row>
    <row r="127" spans="1:8" s="5" customFormat="1">
      <c r="A127" s="161" t="s">
        <v>18</v>
      </c>
      <c r="B127" s="162"/>
      <c r="C127" s="62">
        <f>SUM(C123:C126)</f>
        <v>550</v>
      </c>
      <c r="D127" s="62">
        <f t="shared" ref="D127:H127" si="23">SUM(D123:D126)</f>
        <v>18.95</v>
      </c>
      <c r="E127" s="62">
        <f t="shared" si="23"/>
        <v>18.799999999999997</v>
      </c>
      <c r="F127" s="62">
        <f t="shared" si="23"/>
        <v>87.710000000000008</v>
      </c>
      <c r="G127" s="62">
        <f t="shared" si="23"/>
        <v>606.30000000000007</v>
      </c>
      <c r="H127" s="120">
        <f t="shared" si="23"/>
        <v>1120</v>
      </c>
    </row>
    <row r="128" spans="1:8">
      <c r="A128" s="198" t="s">
        <v>19</v>
      </c>
      <c r="B128" s="126" t="s">
        <v>165</v>
      </c>
      <c r="C128" s="54">
        <v>100</v>
      </c>
      <c r="D128" s="51">
        <v>1.17</v>
      </c>
      <c r="E128" s="51">
        <v>0.1</v>
      </c>
      <c r="F128" s="51">
        <v>5.67</v>
      </c>
      <c r="G128" s="52">
        <v>28.33</v>
      </c>
      <c r="H128" s="56">
        <v>16</v>
      </c>
    </row>
    <row r="129" spans="1:8">
      <c r="A129" s="198"/>
      <c r="B129" s="126" t="s">
        <v>135</v>
      </c>
      <c r="C129" s="54">
        <v>250</v>
      </c>
      <c r="D129" s="51">
        <v>2.35</v>
      </c>
      <c r="E129" s="51">
        <v>5.33</v>
      </c>
      <c r="F129" s="51">
        <v>16.05</v>
      </c>
      <c r="G129" s="52">
        <v>124.43</v>
      </c>
      <c r="H129" s="55" t="s">
        <v>101</v>
      </c>
    </row>
    <row r="130" spans="1:8">
      <c r="A130" s="198"/>
      <c r="B130" s="126" t="s">
        <v>23</v>
      </c>
      <c r="C130" s="54">
        <v>100</v>
      </c>
      <c r="D130" s="51">
        <v>10.84</v>
      </c>
      <c r="E130" s="51">
        <v>14.2</v>
      </c>
      <c r="F130" s="51">
        <v>16.22</v>
      </c>
      <c r="G130" s="52">
        <v>255.94</v>
      </c>
      <c r="H130" s="55" t="s">
        <v>22</v>
      </c>
    </row>
    <row r="131" spans="1:8">
      <c r="A131" s="198"/>
      <c r="B131" s="126" t="s">
        <v>25</v>
      </c>
      <c r="C131" s="54">
        <v>20</v>
      </c>
      <c r="D131" s="51">
        <v>0.69</v>
      </c>
      <c r="E131" s="51">
        <v>0.77</v>
      </c>
      <c r="F131" s="51">
        <v>1.64</v>
      </c>
      <c r="G131" s="52">
        <v>16.48</v>
      </c>
      <c r="H131" s="55" t="s">
        <v>24</v>
      </c>
    </row>
    <row r="132" spans="1:8">
      <c r="A132" s="198"/>
      <c r="B132" s="126" t="s">
        <v>26</v>
      </c>
      <c r="C132" s="54">
        <v>180</v>
      </c>
      <c r="D132" s="51">
        <v>9.1999999999999993</v>
      </c>
      <c r="E132" s="51">
        <v>9.5</v>
      </c>
      <c r="F132" s="51">
        <v>46.62</v>
      </c>
      <c r="G132" s="52">
        <v>270.81</v>
      </c>
      <c r="H132" s="56">
        <v>237</v>
      </c>
    </row>
    <row r="133" spans="1:8">
      <c r="A133" s="198"/>
      <c r="B133" s="126" t="s">
        <v>55</v>
      </c>
      <c r="C133" s="54">
        <v>200</v>
      </c>
      <c r="D133" s="51">
        <v>0.32</v>
      </c>
      <c r="E133" s="51">
        <v>0.14000000000000001</v>
      </c>
      <c r="F133" s="51">
        <v>11.46</v>
      </c>
      <c r="G133" s="52">
        <v>48.32</v>
      </c>
      <c r="H133" s="56">
        <v>519</v>
      </c>
    </row>
    <row r="134" spans="1:8">
      <c r="A134" s="198"/>
      <c r="B134" s="126" t="s">
        <v>28</v>
      </c>
      <c r="C134" s="54">
        <v>30</v>
      </c>
      <c r="D134" s="51">
        <v>1.98</v>
      </c>
      <c r="E134" s="51">
        <v>0.27</v>
      </c>
      <c r="F134" s="51">
        <v>11.4</v>
      </c>
      <c r="G134" s="52">
        <v>59.7</v>
      </c>
      <c r="H134" s="56">
        <v>108</v>
      </c>
    </row>
    <row r="135" spans="1:8">
      <c r="A135" s="198"/>
      <c r="B135" s="126" t="s">
        <v>29</v>
      </c>
      <c r="C135" s="54">
        <v>30</v>
      </c>
      <c r="D135" s="51">
        <v>1.98</v>
      </c>
      <c r="E135" s="51">
        <v>0.36</v>
      </c>
      <c r="F135" s="51">
        <v>10.02</v>
      </c>
      <c r="G135" s="52">
        <v>52.2</v>
      </c>
      <c r="H135" s="56">
        <v>109</v>
      </c>
    </row>
    <row r="136" spans="1:8" s="5" customFormat="1">
      <c r="A136" s="188" t="s">
        <v>30</v>
      </c>
      <c r="B136" s="189"/>
      <c r="C136" s="13">
        <f>SUM(C128:C135)</f>
        <v>910</v>
      </c>
      <c r="D136" s="13">
        <f t="shared" ref="D136:H136" si="24">SUM(D128:D135)</f>
        <v>28.53</v>
      </c>
      <c r="E136" s="13">
        <f t="shared" si="24"/>
        <v>30.669999999999998</v>
      </c>
      <c r="F136" s="13">
        <f t="shared" si="24"/>
        <v>119.08</v>
      </c>
      <c r="G136" s="13">
        <f t="shared" si="24"/>
        <v>856.21000000000015</v>
      </c>
      <c r="H136" s="39">
        <f t="shared" si="24"/>
        <v>989</v>
      </c>
    </row>
    <row r="137" spans="1:8">
      <c r="A137" s="198" t="s">
        <v>31</v>
      </c>
      <c r="B137" s="126" t="s">
        <v>72</v>
      </c>
      <c r="C137" s="54">
        <v>200</v>
      </c>
      <c r="D137" s="51">
        <v>4.5</v>
      </c>
      <c r="E137" s="51">
        <v>5</v>
      </c>
      <c r="F137" s="51">
        <v>15.6</v>
      </c>
      <c r="G137" s="52">
        <v>158</v>
      </c>
      <c r="H137" s="55" t="s">
        <v>71</v>
      </c>
    </row>
    <row r="138" spans="1:8">
      <c r="A138" s="198"/>
      <c r="B138" s="126" t="s">
        <v>103</v>
      </c>
      <c r="C138" s="54">
        <v>100</v>
      </c>
      <c r="D138" s="51">
        <v>5.68</v>
      </c>
      <c r="E138" s="51">
        <v>5.29</v>
      </c>
      <c r="F138" s="51">
        <v>31.8</v>
      </c>
      <c r="G138" s="52">
        <v>190.46</v>
      </c>
      <c r="H138" s="55" t="s">
        <v>102</v>
      </c>
    </row>
    <row r="139" spans="1:8" s="5" customFormat="1">
      <c r="A139" s="161" t="s">
        <v>36</v>
      </c>
      <c r="B139" s="162"/>
      <c r="C139" s="62">
        <f>SUM(C137:C138)</f>
        <v>300</v>
      </c>
      <c r="D139" s="62">
        <f t="shared" ref="D139:H139" si="25">SUM(D137:D138)</f>
        <v>10.18</v>
      </c>
      <c r="E139" s="62">
        <f t="shared" si="25"/>
        <v>10.29</v>
      </c>
      <c r="F139" s="62">
        <f t="shared" si="25"/>
        <v>47.4</v>
      </c>
      <c r="G139" s="62">
        <f t="shared" si="25"/>
        <v>348.46000000000004</v>
      </c>
      <c r="H139" s="120">
        <f t="shared" si="25"/>
        <v>0</v>
      </c>
    </row>
    <row r="140" spans="1:8" s="5" customFormat="1" ht="13.5" thickBot="1">
      <c r="A140" s="163" t="s">
        <v>37</v>
      </c>
      <c r="B140" s="210"/>
      <c r="C140" s="64">
        <f>C139+C136+C127</f>
        <v>1760</v>
      </c>
      <c r="D140" s="64">
        <f t="shared" ref="D140:H140" si="26">D139+D136+D127</f>
        <v>57.66</v>
      </c>
      <c r="E140" s="64">
        <f t="shared" si="26"/>
        <v>59.759999999999991</v>
      </c>
      <c r="F140" s="64">
        <f t="shared" si="26"/>
        <v>254.19</v>
      </c>
      <c r="G140" s="64">
        <f t="shared" si="26"/>
        <v>1810.9700000000003</v>
      </c>
      <c r="H140" s="124">
        <f t="shared" si="26"/>
        <v>2109</v>
      </c>
    </row>
    <row r="141" spans="1:8" s="5" customFormat="1">
      <c r="A141" s="201" t="s">
        <v>104</v>
      </c>
      <c r="B141" s="202"/>
      <c r="C141" s="202"/>
      <c r="D141" s="202"/>
      <c r="E141" s="202"/>
      <c r="F141" s="202"/>
      <c r="G141" s="202"/>
      <c r="H141" s="203"/>
    </row>
    <row r="142" spans="1:8">
      <c r="A142" s="198" t="s">
        <v>13</v>
      </c>
      <c r="B142" s="126" t="s">
        <v>105</v>
      </c>
      <c r="C142" s="54">
        <v>250</v>
      </c>
      <c r="D142" s="51">
        <v>11.15</v>
      </c>
      <c r="E142" s="51">
        <v>8.73</v>
      </c>
      <c r="F142" s="51">
        <v>21.18</v>
      </c>
      <c r="G142" s="52">
        <v>365.33</v>
      </c>
      <c r="H142" s="56">
        <v>267</v>
      </c>
    </row>
    <row r="143" spans="1:8">
      <c r="A143" s="198"/>
      <c r="B143" s="126" t="s">
        <v>166</v>
      </c>
      <c r="C143" s="54">
        <v>100</v>
      </c>
      <c r="D143" s="51">
        <v>7.28</v>
      </c>
      <c r="E143" s="51">
        <v>9.89</v>
      </c>
      <c r="F143" s="51">
        <v>57.68</v>
      </c>
      <c r="G143" s="52">
        <v>219.39</v>
      </c>
      <c r="H143" s="56">
        <v>565</v>
      </c>
    </row>
    <row r="144" spans="1:8">
      <c r="A144" s="198"/>
      <c r="B144" s="126" t="s">
        <v>66</v>
      </c>
      <c r="C144" s="54">
        <v>200</v>
      </c>
      <c r="D144" s="51">
        <v>0.24</v>
      </c>
      <c r="E144" s="51">
        <v>0</v>
      </c>
      <c r="F144" s="51">
        <v>7.14</v>
      </c>
      <c r="G144" s="52">
        <v>29.8</v>
      </c>
      <c r="H144" s="56">
        <v>144</v>
      </c>
    </row>
    <row r="145" spans="1:16" s="5" customFormat="1">
      <c r="A145" s="161" t="s">
        <v>18</v>
      </c>
      <c r="B145" s="162"/>
      <c r="C145" s="62">
        <f>SUM(C142:C144)</f>
        <v>550</v>
      </c>
      <c r="D145" s="62">
        <f t="shared" ref="D145:G145" si="27">SUM(D142:D144)</f>
        <v>18.669999999999998</v>
      </c>
      <c r="E145" s="62">
        <f t="shared" si="27"/>
        <v>18.62</v>
      </c>
      <c r="F145" s="62">
        <f t="shared" si="27"/>
        <v>86</v>
      </c>
      <c r="G145" s="62">
        <f t="shared" si="27"/>
        <v>614.52</v>
      </c>
      <c r="H145" s="120"/>
    </row>
    <row r="146" spans="1:16">
      <c r="A146" s="198" t="s">
        <v>19</v>
      </c>
      <c r="B146" s="126" t="s">
        <v>67</v>
      </c>
      <c r="C146" s="54">
        <v>100</v>
      </c>
      <c r="D146" s="51">
        <v>3.48</v>
      </c>
      <c r="E146" s="51">
        <v>4.62</v>
      </c>
      <c r="F146" s="51">
        <v>9.86</v>
      </c>
      <c r="G146" s="52">
        <v>68.739999999999995</v>
      </c>
      <c r="H146" s="56">
        <v>119</v>
      </c>
    </row>
    <row r="147" spans="1:16" ht="25.5">
      <c r="A147" s="198"/>
      <c r="B147" s="126" t="s">
        <v>107</v>
      </c>
      <c r="C147" s="54">
        <v>250</v>
      </c>
      <c r="D147" s="51">
        <v>2.8</v>
      </c>
      <c r="E147" s="51">
        <v>5.27</v>
      </c>
      <c r="F147" s="51">
        <v>9.25</v>
      </c>
      <c r="G147" s="52">
        <v>96.58</v>
      </c>
      <c r="H147" s="55" t="s">
        <v>106</v>
      </c>
    </row>
    <row r="148" spans="1:16">
      <c r="A148" s="198"/>
      <c r="B148" s="126" t="s">
        <v>108</v>
      </c>
      <c r="C148" s="54">
        <v>280</v>
      </c>
      <c r="D148" s="51">
        <v>18.7</v>
      </c>
      <c r="E148" s="51">
        <v>21.2</v>
      </c>
      <c r="F148" s="51">
        <v>55.97</v>
      </c>
      <c r="G148" s="52">
        <v>513.57000000000005</v>
      </c>
      <c r="H148" s="56">
        <v>407</v>
      </c>
    </row>
    <row r="149" spans="1:16">
      <c r="A149" s="198"/>
      <c r="B149" s="126" t="s">
        <v>46</v>
      </c>
      <c r="C149" s="54">
        <v>200</v>
      </c>
      <c r="D149" s="51">
        <v>1.92</v>
      </c>
      <c r="E149" s="51">
        <v>0.12</v>
      </c>
      <c r="F149" s="51">
        <v>25.86</v>
      </c>
      <c r="G149" s="52">
        <v>112.36</v>
      </c>
      <c r="H149" s="55" t="s">
        <v>45</v>
      </c>
    </row>
    <row r="150" spans="1:16">
      <c r="A150" s="198"/>
      <c r="B150" s="126" t="s">
        <v>28</v>
      </c>
      <c r="C150" s="54">
        <v>30</v>
      </c>
      <c r="D150" s="51">
        <v>1.98</v>
      </c>
      <c r="E150" s="51">
        <v>0.27</v>
      </c>
      <c r="F150" s="51">
        <v>11.4</v>
      </c>
      <c r="G150" s="52">
        <v>59.7</v>
      </c>
      <c r="H150" s="56">
        <v>108</v>
      </c>
    </row>
    <row r="151" spans="1:16">
      <c r="A151" s="198"/>
      <c r="B151" s="126" t="s">
        <v>29</v>
      </c>
      <c r="C151" s="54">
        <v>30</v>
      </c>
      <c r="D151" s="51">
        <v>1.98</v>
      </c>
      <c r="E151" s="51">
        <v>0.36</v>
      </c>
      <c r="F151" s="51">
        <v>10.02</v>
      </c>
      <c r="G151" s="52">
        <v>52.2</v>
      </c>
      <c r="H151" s="56">
        <v>109</v>
      </c>
    </row>
    <row r="152" spans="1:16" s="5" customFormat="1">
      <c r="A152" s="161" t="s">
        <v>30</v>
      </c>
      <c r="B152" s="162"/>
      <c r="C152" s="62">
        <f>SUM(C146:C151)</f>
        <v>890</v>
      </c>
      <c r="D152" s="62">
        <f t="shared" ref="D152:G152" si="28">SUM(D146:D151)</f>
        <v>30.86</v>
      </c>
      <c r="E152" s="62">
        <f t="shared" si="28"/>
        <v>31.84</v>
      </c>
      <c r="F152" s="62">
        <f t="shared" si="28"/>
        <v>122.36</v>
      </c>
      <c r="G152" s="62">
        <f t="shared" si="28"/>
        <v>903.1500000000002</v>
      </c>
      <c r="H152" s="120"/>
    </row>
    <row r="153" spans="1:16">
      <c r="A153" s="198" t="s">
        <v>31</v>
      </c>
      <c r="B153" s="126" t="s">
        <v>57</v>
      </c>
      <c r="C153" s="54">
        <v>200</v>
      </c>
      <c r="D153" s="51">
        <v>0.2</v>
      </c>
      <c r="E153" s="51">
        <v>0.2</v>
      </c>
      <c r="F153" s="51">
        <v>12.8</v>
      </c>
      <c r="G153" s="52">
        <v>100</v>
      </c>
      <c r="H153" s="55" t="s">
        <v>56</v>
      </c>
    </row>
    <row r="154" spans="1:16" ht="25.5">
      <c r="A154" s="198"/>
      <c r="B154" s="126" t="s">
        <v>109</v>
      </c>
      <c r="C154" s="54">
        <v>100</v>
      </c>
      <c r="D154" s="51">
        <v>9.91</v>
      </c>
      <c r="E154" s="51">
        <v>10.6</v>
      </c>
      <c r="F154" s="51">
        <v>35.770000000000003</v>
      </c>
      <c r="G154" s="52">
        <v>201.65</v>
      </c>
      <c r="H154" s="56">
        <v>542</v>
      </c>
    </row>
    <row r="155" spans="1:16" s="5" customFormat="1">
      <c r="A155" s="161" t="s">
        <v>36</v>
      </c>
      <c r="B155" s="162"/>
      <c r="C155" s="62">
        <f>SUM(C153:C154)</f>
        <v>300</v>
      </c>
      <c r="D155" s="62">
        <f t="shared" ref="D155:G155" si="29">SUM(D153:D154)</f>
        <v>10.11</v>
      </c>
      <c r="E155" s="62">
        <f t="shared" si="29"/>
        <v>10.799999999999999</v>
      </c>
      <c r="F155" s="62">
        <f t="shared" si="29"/>
        <v>48.570000000000007</v>
      </c>
      <c r="G155" s="62">
        <f t="shared" si="29"/>
        <v>301.64999999999998</v>
      </c>
      <c r="H155" s="120"/>
    </row>
    <row r="156" spans="1:16" s="5" customFormat="1" ht="13.5" thickBot="1">
      <c r="A156" s="163" t="s">
        <v>37</v>
      </c>
      <c r="B156" s="210"/>
      <c r="C156" s="64">
        <f>C155+C152+C145</f>
        <v>1740</v>
      </c>
      <c r="D156" s="64">
        <f t="shared" ref="D156:G156" si="30">D155+D152+D145</f>
        <v>59.64</v>
      </c>
      <c r="E156" s="64">
        <f t="shared" si="30"/>
        <v>61.260000000000005</v>
      </c>
      <c r="F156" s="64">
        <f t="shared" si="30"/>
        <v>256.93</v>
      </c>
      <c r="G156" s="64">
        <f t="shared" si="30"/>
        <v>1819.3200000000002</v>
      </c>
      <c r="H156" s="124"/>
    </row>
    <row r="157" spans="1:16" s="5" customFormat="1">
      <c r="A157" s="201" t="s">
        <v>110</v>
      </c>
      <c r="B157" s="202"/>
      <c r="C157" s="202"/>
      <c r="D157" s="202"/>
      <c r="E157" s="202"/>
      <c r="F157" s="202"/>
      <c r="G157" s="202"/>
      <c r="H157" s="203"/>
    </row>
    <row r="158" spans="1:16">
      <c r="A158" s="198" t="s">
        <v>13</v>
      </c>
      <c r="B158" s="126" t="s">
        <v>61</v>
      </c>
      <c r="C158" s="54">
        <v>250</v>
      </c>
      <c r="D158" s="51">
        <v>8.9499999999999993</v>
      </c>
      <c r="E158" s="51">
        <v>6.75</v>
      </c>
      <c r="F158" s="51">
        <v>26</v>
      </c>
      <c r="G158" s="52">
        <v>239.88</v>
      </c>
      <c r="H158" s="56">
        <v>266</v>
      </c>
    </row>
    <row r="159" spans="1:16">
      <c r="A159" s="198"/>
      <c r="B159" s="126" t="s">
        <v>136</v>
      </c>
      <c r="C159" s="54">
        <v>100</v>
      </c>
      <c r="D159" s="51">
        <v>9.6300000000000008</v>
      </c>
      <c r="E159" s="51">
        <v>11.87</v>
      </c>
      <c r="F159" s="51">
        <v>42</v>
      </c>
      <c r="G159" s="51">
        <v>266.97000000000003</v>
      </c>
      <c r="H159" s="56">
        <v>574</v>
      </c>
      <c r="J159" s="10"/>
      <c r="K159" s="46"/>
      <c r="L159" s="47"/>
      <c r="M159" s="47"/>
      <c r="N159" s="47"/>
      <c r="O159" s="47"/>
      <c r="P159" s="46"/>
    </row>
    <row r="160" spans="1:16">
      <c r="A160" s="198"/>
      <c r="B160" s="126" t="s">
        <v>112</v>
      </c>
      <c r="C160" s="54">
        <v>200</v>
      </c>
      <c r="D160" s="51">
        <v>0.28000000000000003</v>
      </c>
      <c r="E160" s="51">
        <v>0.04</v>
      </c>
      <c r="F160" s="51">
        <v>8.9600000000000009</v>
      </c>
      <c r="G160" s="52">
        <v>37.28</v>
      </c>
      <c r="H160" s="55" t="s">
        <v>111</v>
      </c>
    </row>
    <row r="161" spans="1:8" s="5" customFormat="1">
      <c r="A161" s="161" t="s">
        <v>18</v>
      </c>
      <c r="B161" s="162"/>
      <c r="C161" s="62">
        <f>SUM(C158:C160)</f>
        <v>550</v>
      </c>
      <c r="D161" s="62">
        <f t="shared" ref="D161:H161" si="31">SUM(D158:D160)</f>
        <v>18.86</v>
      </c>
      <c r="E161" s="62">
        <f t="shared" si="31"/>
        <v>18.659999999999997</v>
      </c>
      <c r="F161" s="62">
        <f t="shared" si="31"/>
        <v>76.960000000000008</v>
      </c>
      <c r="G161" s="62">
        <f t="shared" si="31"/>
        <v>544.13</v>
      </c>
      <c r="H161" s="120">
        <f t="shared" si="31"/>
        <v>840</v>
      </c>
    </row>
    <row r="162" spans="1:8">
      <c r="A162" s="198" t="s">
        <v>19</v>
      </c>
      <c r="B162" s="126" t="s">
        <v>43</v>
      </c>
      <c r="C162" s="54">
        <v>100</v>
      </c>
      <c r="D162" s="51">
        <v>0.8</v>
      </c>
      <c r="E162" s="51">
        <v>0.1</v>
      </c>
      <c r="F162" s="51">
        <v>1.7</v>
      </c>
      <c r="G162" s="52">
        <v>13</v>
      </c>
      <c r="H162" s="56">
        <v>107</v>
      </c>
    </row>
    <row r="163" spans="1:8" ht="25.5">
      <c r="A163" s="198"/>
      <c r="B163" s="126" t="s">
        <v>69</v>
      </c>
      <c r="C163" s="54">
        <v>250</v>
      </c>
      <c r="D163" s="51">
        <v>2.2999999999999998</v>
      </c>
      <c r="E163" s="51">
        <v>5.5</v>
      </c>
      <c r="F163" s="51">
        <v>22.63</v>
      </c>
      <c r="G163" s="52">
        <v>161.69999999999999</v>
      </c>
      <c r="H163" s="55" t="s">
        <v>68</v>
      </c>
    </row>
    <row r="164" spans="1:8">
      <c r="A164" s="198"/>
      <c r="B164" s="126" t="s">
        <v>113</v>
      </c>
      <c r="C164" s="54">
        <v>100</v>
      </c>
      <c r="D164" s="51">
        <v>11.74</v>
      </c>
      <c r="E164" s="51">
        <v>16.97</v>
      </c>
      <c r="F164" s="51">
        <v>17.399999999999999</v>
      </c>
      <c r="G164" s="52">
        <v>261</v>
      </c>
      <c r="H164" s="56">
        <v>372</v>
      </c>
    </row>
    <row r="165" spans="1:8">
      <c r="A165" s="198"/>
      <c r="B165" s="126" t="s">
        <v>82</v>
      </c>
      <c r="C165" s="54">
        <v>20</v>
      </c>
      <c r="D165" s="51">
        <v>0.12</v>
      </c>
      <c r="E165" s="51">
        <v>0.75</v>
      </c>
      <c r="F165" s="51">
        <v>1.07</v>
      </c>
      <c r="G165" s="52">
        <v>11.5</v>
      </c>
      <c r="H165" s="56">
        <v>453</v>
      </c>
    </row>
    <row r="166" spans="1:8">
      <c r="A166" s="198"/>
      <c r="B166" s="126" t="s">
        <v>114</v>
      </c>
      <c r="C166" s="54">
        <v>180</v>
      </c>
      <c r="D166" s="51">
        <v>9.1300000000000008</v>
      </c>
      <c r="E166" s="51">
        <v>4.0999999999999996</v>
      </c>
      <c r="F166" s="51">
        <v>50.42</v>
      </c>
      <c r="G166" s="52">
        <v>262.22000000000003</v>
      </c>
      <c r="H166" s="56">
        <v>243</v>
      </c>
    </row>
    <row r="167" spans="1:8">
      <c r="A167" s="198"/>
      <c r="B167" s="126" t="s">
        <v>27</v>
      </c>
      <c r="C167" s="54">
        <v>200</v>
      </c>
      <c r="D167" s="51">
        <v>0.08</v>
      </c>
      <c r="E167" s="51">
        <v>0</v>
      </c>
      <c r="F167" s="51">
        <v>10.62</v>
      </c>
      <c r="G167" s="52">
        <v>40.44</v>
      </c>
      <c r="H167" s="56">
        <v>508</v>
      </c>
    </row>
    <row r="168" spans="1:8">
      <c r="A168" s="198"/>
      <c r="B168" s="126" t="s">
        <v>28</v>
      </c>
      <c r="C168" s="54">
        <v>30</v>
      </c>
      <c r="D168" s="51">
        <v>1.98</v>
      </c>
      <c r="E168" s="51">
        <v>0.27</v>
      </c>
      <c r="F168" s="51">
        <v>11.4</v>
      </c>
      <c r="G168" s="52">
        <v>59.7</v>
      </c>
      <c r="H168" s="56">
        <v>108</v>
      </c>
    </row>
    <row r="169" spans="1:8">
      <c r="A169" s="198"/>
      <c r="B169" s="126" t="s">
        <v>29</v>
      </c>
      <c r="C169" s="54">
        <v>30</v>
      </c>
      <c r="D169" s="51">
        <v>1.98</v>
      </c>
      <c r="E169" s="51">
        <v>0.36</v>
      </c>
      <c r="F169" s="51">
        <v>10.02</v>
      </c>
      <c r="G169" s="52">
        <v>52.2</v>
      </c>
      <c r="H169" s="56">
        <v>109</v>
      </c>
    </row>
    <row r="170" spans="1:8" s="5" customFormat="1">
      <c r="A170" s="161" t="s">
        <v>30</v>
      </c>
      <c r="B170" s="162"/>
      <c r="C170" s="62">
        <f>SUM(C162:C169)</f>
        <v>910</v>
      </c>
      <c r="D170" s="62">
        <f t="shared" ref="D170:H170" si="32">SUM(D162:D169)</f>
        <v>28.13</v>
      </c>
      <c r="E170" s="62">
        <f t="shared" si="32"/>
        <v>28.05</v>
      </c>
      <c r="F170" s="62">
        <f t="shared" si="32"/>
        <v>125.26</v>
      </c>
      <c r="G170" s="62">
        <f t="shared" si="32"/>
        <v>861.76000000000022</v>
      </c>
      <c r="H170" s="120">
        <f t="shared" si="32"/>
        <v>1900</v>
      </c>
    </row>
    <row r="171" spans="1:8">
      <c r="A171" s="198" t="s">
        <v>31</v>
      </c>
      <c r="B171" s="126" t="s">
        <v>33</v>
      </c>
      <c r="C171" s="54">
        <v>200</v>
      </c>
      <c r="D171" s="51">
        <v>0.24</v>
      </c>
      <c r="E171" s="51">
        <v>0.06</v>
      </c>
      <c r="F171" s="51">
        <v>10.16</v>
      </c>
      <c r="G171" s="52">
        <v>42.14</v>
      </c>
      <c r="H171" s="55" t="s">
        <v>32</v>
      </c>
    </row>
    <row r="172" spans="1:8">
      <c r="A172" s="198"/>
      <c r="B172" s="126" t="s">
        <v>115</v>
      </c>
      <c r="C172" s="54">
        <v>100</v>
      </c>
      <c r="D172" s="51">
        <v>9.86</v>
      </c>
      <c r="E172" s="51">
        <v>10.67</v>
      </c>
      <c r="F172" s="51">
        <v>37.81</v>
      </c>
      <c r="G172" s="52">
        <v>248.27</v>
      </c>
      <c r="H172" s="56">
        <v>555</v>
      </c>
    </row>
    <row r="173" spans="1:8" s="5" customFormat="1">
      <c r="A173" s="161" t="s">
        <v>36</v>
      </c>
      <c r="B173" s="162"/>
      <c r="C173" s="62">
        <f>SUM(C171:C172)</f>
        <v>300</v>
      </c>
      <c r="D173" s="62">
        <f t="shared" ref="D173:G173" si="33">SUM(D171:D172)</f>
        <v>10.1</v>
      </c>
      <c r="E173" s="62">
        <f t="shared" si="33"/>
        <v>10.73</v>
      </c>
      <c r="F173" s="62">
        <f t="shared" si="33"/>
        <v>47.97</v>
      </c>
      <c r="G173" s="62">
        <f t="shared" si="33"/>
        <v>290.41000000000003</v>
      </c>
      <c r="H173" s="120"/>
    </row>
    <row r="174" spans="1:8" s="5" customFormat="1" ht="13.5" thickBot="1">
      <c r="A174" s="163" t="s">
        <v>37</v>
      </c>
      <c r="B174" s="210"/>
      <c r="C174" s="64">
        <f>C173+C170+C161</f>
        <v>1760</v>
      </c>
      <c r="D174" s="64">
        <f t="shared" ref="D174:G174" si="34">D173+D170+D161</f>
        <v>57.089999999999996</v>
      </c>
      <c r="E174" s="64">
        <f t="shared" si="34"/>
        <v>57.44</v>
      </c>
      <c r="F174" s="64">
        <f t="shared" si="34"/>
        <v>250.19000000000003</v>
      </c>
      <c r="G174" s="64">
        <f t="shared" si="34"/>
        <v>1696.3000000000002</v>
      </c>
      <c r="H174" s="124"/>
    </row>
    <row r="175" spans="1:8" s="5" customFormat="1">
      <c r="A175" s="201" t="s">
        <v>116</v>
      </c>
      <c r="B175" s="202"/>
      <c r="C175" s="202"/>
      <c r="D175" s="202"/>
      <c r="E175" s="202"/>
      <c r="F175" s="202"/>
      <c r="G175" s="202"/>
      <c r="H175" s="203"/>
    </row>
    <row r="176" spans="1:8">
      <c r="A176" s="198" t="s">
        <v>13</v>
      </c>
      <c r="B176" s="126" t="s">
        <v>117</v>
      </c>
      <c r="C176" s="54">
        <v>250</v>
      </c>
      <c r="D176" s="51">
        <v>7.38</v>
      </c>
      <c r="E176" s="51">
        <v>8.9</v>
      </c>
      <c r="F176" s="51">
        <v>24.18</v>
      </c>
      <c r="G176" s="52">
        <v>195.13</v>
      </c>
      <c r="H176" s="56">
        <v>165</v>
      </c>
    </row>
    <row r="177" spans="1:8">
      <c r="A177" s="198"/>
      <c r="B177" s="126" t="s">
        <v>62</v>
      </c>
      <c r="C177" s="54">
        <v>40</v>
      </c>
      <c r="D177" s="51">
        <v>3</v>
      </c>
      <c r="E177" s="51">
        <v>1</v>
      </c>
      <c r="F177" s="51">
        <v>20.8</v>
      </c>
      <c r="G177" s="52">
        <v>108</v>
      </c>
      <c r="H177" s="56">
        <v>111</v>
      </c>
    </row>
    <row r="178" spans="1:8">
      <c r="A178" s="198"/>
      <c r="B178" s="126" t="s">
        <v>118</v>
      </c>
      <c r="C178" s="54">
        <v>100</v>
      </c>
      <c r="D178" s="51">
        <v>8.74</v>
      </c>
      <c r="E178" s="51">
        <v>9.64</v>
      </c>
      <c r="F178" s="51">
        <v>30.43</v>
      </c>
      <c r="G178" s="52">
        <v>213.97</v>
      </c>
      <c r="H178" s="56">
        <v>563</v>
      </c>
    </row>
    <row r="179" spans="1:8">
      <c r="A179" s="198"/>
      <c r="B179" s="126" t="s">
        <v>78</v>
      </c>
      <c r="C179" s="54">
        <v>200</v>
      </c>
      <c r="D179" s="51">
        <v>0.26</v>
      </c>
      <c r="E179" s="51">
        <v>0.02</v>
      </c>
      <c r="F179" s="51">
        <v>8.06</v>
      </c>
      <c r="G179" s="52">
        <v>33.22</v>
      </c>
      <c r="H179" s="55" t="s">
        <v>77</v>
      </c>
    </row>
    <row r="180" spans="1:8" s="5" customFormat="1">
      <c r="A180" s="161" t="s">
        <v>18</v>
      </c>
      <c r="B180" s="162"/>
      <c r="C180" s="62">
        <f>SUM(C176:C179)</f>
        <v>590</v>
      </c>
      <c r="D180" s="62">
        <f t="shared" ref="D180:G180" si="35">SUM(D176:D179)</f>
        <v>19.38</v>
      </c>
      <c r="E180" s="62">
        <f t="shared" si="35"/>
        <v>19.559999999999999</v>
      </c>
      <c r="F180" s="62">
        <f t="shared" si="35"/>
        <v>83.47</v>
      </c>
      <c r="G180" s="62">
        <f t="shared" si="35"/>
        <v>550.32000000000005</v>
      </c>
      <c r="H180" s="120"/>
    </row>
    <row r="181" spans="1:8">
      <c r="A181" s="198" t="s">
        <v>19</v>
      </c>
      <c r="B181" s="126" t="s">
        <v>165</v>
      </c>
      <c r="C181" s="54">
        <v>100</v>
      </c>
      <c r="D181" s="51">
        <v>1.17</v>
      </c>
      <c r="E181" s="51">
        <v>0.1</v>
      </c>
      <c r="F181" s="51">
        <v>5.67</v>
      </c>
      <c r="G181" s="52">
        <v>28.33</v>
      </c>
      <c r="H181" s="56">
        <v>16</v>
      </c>
    </row>
    <row r="182" spans="1:8" ht="25.5">
      <c r="A182" s="198"/>
      <c r="B182" s="126" t="s">
        <v>120</v>
      </c>
      <c r="C182" s="54">
        <v>250</v>
      </c>
      <c r="D182" s="51">
        <v>3.08</v>
      </c>
      <c r="E182" s="51">
        <v>5.45</v>
      </c>
      <c r="F182" s="51">
        <v>17.420000000000002</v>
      </c>
      <c r="G182" s="52">
        <v>131.82</v>
      </c>
      <c r="H182" s="55" t="s">
        <v>119</v>
      </c>
    </row>
    <row r="183" spans="1:8">
      <c r="A183" s="198"/>
      <c r="B183" s="126" t="s">
        <v>121</v>
      </c>
      <c r="C183" s="54">
        <v>100</v>
      </c>
      <c r="D183" s="51">
        <v>12.77</v>
      </c>
      <c r="E183" s="51">
        <v>14.5</v>
      </c>
      <c r="F183" s="51">
        <v>25.52</v>
      </c>
      <c r="G183" s="52">
        <v>244.48</v>
      </c>
      <c r="H183" s="56">
        <v>366</v>
      </c>
    </row>
    <row r="184" spans="1:8">
      <c r="A184" s="198"/>
      <c r="B184" s="126" t="s">
        <v>26</v>
      </c>
      <c r="C184" s="54">
        <v>180</v>
      </c>
      <c r="D184" s="51">
        <v>9.1999999999999993</v>
      </c>
      <c r="E184" s="51">
        <v>8.5</v>
      </c>
      <c r="F184" s="51">
        <v>46.62</v>
      </c>
      <c r="G184" s="52">
        <v>270.81</v>
      </c>
      <c r="H184" s="56">
        <v>237</v>
      </c>
    </row>
    <row r="185" spans="1:8">
      <c r="A185" s="198"/>
      <c r="B185" s="126" t="s">
        <v>55</v>
      </c>
      <c r="C185" s="54">
        <v>200</v>
      </c>
      <c r="D185" s="51">
        <v>0.32</v>
      </c>
      <c r="E185" s="51">
        <v>0.14000000000000001</v>
      </c>
      <c r="F185" s="51">
        <v>11.46</v>
      </c>
      <c r="G185" s="52">
        <v>48.32</v>
      </c>
      <c r="H185" s="56">
        <v>519</v>
      </c>
    </row>
    <row r="186" spans="1:8">
      <c r="A186" s="198"/>
      <c r="B186" s="126" t="s">
        <v>28</v>
      </c>
      <c r="C186" s="54">
        <v>30</v>
      </c>
      <c r="D186" s="51">
        <v>1.98</v>
      </c>
      <c r="E186" s="51">
        <v>0.27</v>
      </c>
      <c r="F186" s="51">
        <v>11.4</v>
      </c>
      <c r="G186" s="52">
        <v>59.7</v>
      </c>
      <c r="H186" s="56">
        <v>108</v>
      </c>
    </row>
    <row r="187" spans="1:8">
      <c r="A187" s="198"/>
      <c r="B187" s="126" t="s">
        <v>29</v>
      </c>
      <c r="C187" s="54">
        <v>30</v>
      </c>
      <c r="D187" s="51">
        <v>1.98</v>
      </c>
      <c r="E187" s="51">
        <v>0.36</v>
      </c>
      <c r="F187" s="51">
        <v>10.02</v>
      </c>
      <c r="G187" s="52">
        <v>52.2</v>
      </c>
      <c r="H187" s="56">
        <v>109</v>
      </c>
    </row>
    <row r="188" spans="1:8" s="5" customFormat="1">
      <c r="A188" s="161" t="s">
        <v>30</v>
      </c>
      <c r="B188" s="162"/>
      <c r="C188" s="62">
        <f>SUM(C181:C187)</f>
        <v>890</v>
      </c>
      <c r="D188" s="62">
        <f t="shared" ref="D188:G188" si="36">SUM(D181:D187)</f>
        <v>30.5</v>
      </c>
      <c r="E188" s="62">
        <f t="shared" si="36"/>
        <v>29.32</v>
      </c>
      <c r="F188" s="62">
        <f t="shared" si="36"/>
        <v>128.11000000000001</v>
      </c>
      <c r="G188" s="62">
        <f t="shared" si="36"/>
        <v>835.6600000000002</v>
      </c>
      <c r="H188" s="120"/>
    </row>
    <row r="189" spans="1:8">
      <c r="A189" s="198" t="s">
        <v>31</v>
      </c>
      <c r="B189" s="126" t="s">
        <v>47</v>
      </c>
      <c r="C189" s="54">
        <v>200</v>
      </c>
      <c r="D189" s="51">
        <v>0</v>
      </c>
      <c r="E189" s="51">
        <v>0</v>
      </c>
      <c r="F189" s="51">
        <v>15</v>
      </c>
      <c r="G189" s="52">
        <v>95</v>
      </c>
      <c r="H189" s="56">
        <v>614</v>
      </c>
    </row>
    <row r="190" spans="1:8" ht="25.5">
      <c r="A190" s="198"/>
      <c r="B190" s="126" t="s">
        <v>141</v>
      </c>
      <c r="C190" s="54">
        <v>100</v>
      </c>
      <c r="D190" s="51">
        <v>9.6199999999999992</v>
      </c>
      <c r="E190" s="51">
        <v>10.4</v>
      </c>
      <c r="F190" s="51">
        <v>32.700000000000003</v>
      </c>
      <c r="G190" s="52">
        <v>251.6</v>
      </c>
      <c r="H190" s="55" t="s">
        <v>88</v>
      </c>
    </row>
    <row r="191" spans="1:8" s="5" customFormat="1" ht="13.5" thickBot="1">
      <c r="A191" s="163" t="s">
        <v>36</v>
      </c>
      <c r="B191" s="210"/>
      <c r="C191" s="64">
        <f>SUM(C189:C190)</f>
        <v>300</v>
      </c>
      <c r="D191" s="64">
        <f t="shared" ref="D191:G191" si="37">SUM(D189:D190)</f>
        <v>9.6199999999999992</v>
      </c>
      <c r="E191" s="64">
        <f t="shared" si="37"/>
        <v>10.4</v>
      </c>
      <c r="F191" s="64">
        <f t="shared" si="37"/>
        <v>47.7</v>
      </c>
      <c r="G191" s="64">
        <f t="shared" si="37"/>
        <v>346.6</v>
      </c>
      <c r="H191" s="124"/>
    </row>
    <row r="192" spans="1:8" s="5" customFormat="1">
      <c r="A192" s="201" t="s">
        <v>37</v>
      </c>
      <c r="B192" s="202"/>
      <c r="C192" s="66">
        <f>C191+C188+C180</f>
        <v>1780</v>
      </c>
      <c r="D192" s="66">
        <f>D191+D188+D180</f>
        <v>59.5</v>
      </c>
      <c r="E192" s="66">
        <f>E191+E188+E180</f>
        <v>59.28</v>
      </c>
      <c r="F192" s="66">
        <f>F191+F188+F180</f>
        <v>259.27999999999997</v>
      </c>
      <c r="G192" s="66">
        <f>G191+G188+G180</f>
        <v>1732.5800000000004</v>
      </c>
      <c r="H192" s="125"/>
    </row>
    <row r="193" spans="1:8" s="5" customFormat="1">
      <c r="A193" s="161" t="s">
        <v>122</v>
      </c>
      <c r="B193" s="162"/>
      <c r="C193" s="62">
        <f t="shared" ref="C193:H193" si="38">C192+C174+C156+C140+C121+C104+C88+C69+C51+C32</f>
        <v>17540</v>
      </c>
      <c r="D193" s="62">
        <f t="shared" si="38"/>
        <v>592.29999999999995</v>
      </c>
      <c r="E193" s="62">
        <f t="shared" si="38"/>
        <v>590.96</v>
      </c>
      <c r="F193" s="62">
        <f t="shared" si="38"/>
        <v>2508.1500000000005</v>
      </c>
      <c r="G193" s="62">
        <f t="shared" si="38"/>
        <v>17641.780000000002</v>
      </c>
      <c r="H193" s="120">
        <f t="shared" si="38"/>
        <v>3812</v>
      </c>
    </row>
    <row r="194" spans="1:8" s="5" customFormat="1" ht="13.5" thickBot="1">
      <c r="A194" s="199" t="s">
        <v>123</v>
      </c>
      <c r="B194" s="200"/>
      <c r="C194" s="131">
        <f>C193/10</f>
        <v>1754</v>
      </c>
      <c r="D194" s="131">
        <f t="shared" ref="D194:H194" si="39">D193/10</f>
        <v>59.23</v>
      </c>
      <c r="E194" s="131">
        <f t="shared" si="39"/>
        <v>59.096000000000004</v>
      </c>
      <c r="F194" s="131">
        <f t="shared" si="39"/>
        <v>250.81500000000005</v>
      </c>
      <c r="G194" s="131">
        <f t="shared" si="39"/>
        <v>1764.1780000000003</v>
      </c>
      <c r="H194" s="132">
        <f t="shared" si="39"/>
        <v>381.2</v>
      </c>
    </row>
    <row r="195" spans="1:8" s="25" customFormat="1" ht="30" customHeight="1">
      <c r="A195" s="214"/>
      <c r="B195" s="215"/>
      <c r="C195" s="108"/>
      <c r="D195" s="109"/>
      <c r="E195" s="109"/>
      <c r="F195" s="109"/>
      <c r="G195" s="108"/>
      <c r="H195" s="108"/>
    </row>
    <row r="196" spans="1:8">
      <c r="A196" s="118"/>
      <c r="B196" s="105" t="s">
        <v>160</v>
      </c>
      <c r="C196" s="106">
        <f>(C180+C161+C145+C127+C109+C93+C77+C56+C19+C38)/10</f>
        <v>554</v>
      </c>
      <c r="D196" s="106">
        <f>(D180+D161+D145+D127+D109+D93+D77+D56+D19+D38)/10</f>
        <v>19.635999999999999</v>
      </c>
      <c r="E196" s="106">
        <f>(E180+E161+E145+E127+E109+E93+E77+E56+E19+E38)/10</f>
        <v>19.427</v>
      </c>
      <c r="F196" s="112">
        <f>(F180+F161+F145+F127+F109+F93+F77+F56+F19+F38)/10</f>
        <v>82.52600000000001</v>
      </c>
      <c r="G196" s="114">
        <f>(G180+G161+G145+G127+G109+G93+G77+G56+G19+G38)/10</f>
        <v>578.12599999999998</v>
      </c>
      <c r="H196" s="113"/>
    </row>
    <row r="197" spans="1:8">
      <c r="A197" s="118"/>
      <c r="B197" s="105" t="s">
        <v>161</v>
      </c>
      <c r="C197" s="106">
        <f>(C188+C170+C152+C136+C117+C100+C84+C65+C47+C28)/10</f>
        <v>900</v>
      </c>
      <c r="D197" s="106">
        <f t="shared" ref="D197:G197" si="40">(D188+D170+D152+D136+D117+D100+D84+D65+D47+D28)/10</f>
        <v>29.633999999999997</v>
      </c>
      <c r="E197" s="106">
        <f t="shared" si="40"/>
        <v>29.463000000000001</v>
      </c>
      <c r="F197" s="112">
        <f t="shared" si="40"/>
        <v>123.703</v>
      </c>
      <c r="G197" s="114">
        <f t="shared" si="40"/>
        <v>866.84400000000028</v>
      </c>
      <c r="H197" s="113"/>
    </row>
    <row r="198" spans="1:8">
      <c r="A198" s="118"/>
      <c r="B198" s="105" t="s">
        <v>162</v>
      </c>
      <c r="C198" s="106">
        <f>(C191+C173+C155+C139+C120+C103+C87+C68+C50+C31)/10</f>
        <v>300</v>
      </c>
      <c r="D198" s="106">
        <f t="shared" ref="D198:G198" si="41">(D191+D173+D155+D139+D120+D103+D87+D68+D50+D31)/10</f>
        <v>9.9600000000000009</v>
      </c>
      <c r="E198" s="106">
        <f t="shared" si="41"/>
        <v>10.206</v>
      </c>
      <c r="F198" s="112">
        <f t="shared" si="41"/>
        <v>44.585999999999999</v>
      </c>
      <c r="G198" s="114">
        <f t="shared" si="41"/>
        <v>319.20799999999997</v>
      </c>
      <c r="H198" s="113"/>
    </row>
  </sheetData>
  <mergeCells count="92">
    <mergeCell ref="A195:B195"/>
    <mergeCell ref="A174:B174"/>
    <mergeCell ref="A175:H175"/>
    <mergeCell ref="A176:A179"/>
    <mergeCell ref="A180:B180"/>
    <mergeCell ref="A181:A187"/>
    <mergeCell ref="A188:B188"/>
    <mergeCell ref="A189:A190"/>
    <mergeCell ref="A191:B191"/>
    <mergeCell ref="A192:B192"/>
    <mergeCell ref="A193:B193"/>
    <mergeCell ref="A194:B194"/>
    <mergeCell ref="A173:B173"/>
    <mergeCell ref="A146:A151"/>
    <mergeCell ref="A152:B152"/>
    <mergeCell ref="A153:A154"/>
    <mergeCell ref="A155:B155"/>
    <mergeCell ref="A156:B156"/>
    <mergeCell ref="A157:H157"/>
    <mergeCell ref="A158:A160"/>
    <mergeCell ref="A161:B161"/>
    <mergeCell ref="A162:A169"/>
    <mergeCell ref="A170:B170"/>
    <mergeCell ref="A171:A172"/>
    <mergeCell ref="A145:B145"/>
    <mergeCell ref="A121:B121"/>
    <mergeCell ref="A122:H122"/>
    <mergeCell ref="A123:A126"/>
    <mergeCell ref="A127:B127"/>
    <mergeCell ref="A128:A135"/>
    <mergeCell ref="A136:B136"/>
    <mergeCell ref="A137:A138"/>
    <mergeCell ref="A139:B139"/>
    <mergeCell ref="A140:B140"/>
    <mergeCell ref="A141:H141"/>
    <mergeCell ref="A142:A144"/>
    <mergeCell ref="A120:B120"/>
    <mergeCell ref="A94:A99"/>
    <mergeCell ref="A100:B100"/>
    <mergeCell ref="A101:A102"/>
    <mergeCell ref="A103:B103"/>
    <mergeCell ref="A104:B104"/>
    <mergeCell ref="A105:H105"/>
    <mergeCell ref="A106:A108"/>
    <mergeCell ref="A109:B109"/>
    <mergeCell ref="A110:A116"/>
    <mergeCell ref="A117:B117"/>
    <mergeCell ref="A118:A119"/>
    <mergeCell ref="A93:B93"/>
    <mergeCell ref="A69:B69"/>
    <mergeCell ref="A70:H70"/>
    <mergeCell ref="A71:A76"/>
    <mergeCell ref="A77:B77"/>
    <mergeCell ref="A78:A83"/>
    <mergeCell ref="A84:B84"/>
    <mergeCell ref="A85:A86"/>
    <mergeCell ref="A87:B87"/>
    <mergeCell ref="A88:B88"/>
    <mergeCell ref="A89:H89"/>
    <mergeCell ref="A90:A92"/>
    <mergeCell ref="A68:B68"/>
    <mergeCell ref="A39:A46"/>
    <mergeCell ref="A47:B47"/>
    <mergeCell ref="A48:A49"/>
    <mergeCell ref="A50:B50"/>
    <mergeCell ref="A51:B51"/>
    <mergeCell ref="A52:H52"/>
    <mergeCell ref="A53:A55"/>
    <mergeCell ref="A56:B56"/>
    <mergeCell ref="A57:A64"/>
    <mergeCell ref="A65:B65"/>
    <mergeCell ref="A66:A67"/>
    <mergeCell ref="A38:B38"/>
    <mergeCell ref="A15:H15"/>
    <mergeCell ref="A16:A18"/>
    <mergeCell ref="A19:B19"/>
    <mergeCell ref="A20:A27"/>
    <mergeCell ref="A28:B28"/>
    <mergeCell ref="A29:A30"/>
    <mergeCell ref="A31:B31"/>
    <mergeCell ref="A32:B32"/>
    <mergeCell ref="A33:H33"/>
    <mergeCell ref="A34:A37"/>
    <mergeCell ref="D2:H2"/>
    <mergeCell ref="F4:G4"/>
    <mergeCell ref="A9:H9"/>
    <mergeCell ref="A13:A14"/>
    <mergeCell ref="B13:B14"/>
    <mergeCell ref="C13:C14"/>
    <mergeCell ref="D13:F13"/>
    <mergeCell ref="G13:G14"/>
    <mergeCell ref="H13:H14"/>
  </mergeCells>
  <pageMargins left="0.11811023622047245" right="0.11811023622047245" top="0.15748031496062992" bottom="0.15748031496062992" header="0.31496062992125984" footer="0.31496062992125984"/>
  <pageSetup paperSize="9" scale="7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194"/>
  <sheetViews>
    <sheetView topLeftCell="A100" zoomScaleNormal="100" workbookViewId="0">
      <selection activeCell="D137" sqref="D137"/>
    </sheetView>
  </sheetViews>
  <sheetFormatPr defaultRowHeight="12.75"/>
  <cols>
    <col min="1" max="1" width="13.7109375" style="9" customWidth="1"/>
    <col min="2" max="2" width="43.5703125" style="6" customWidth="1"/>
    <col min="3" max="3" width="10.7109375" style="16" customWidth="1"/>
    <col min="4" max="6" width="10.7109375" style="20" customWidth="1"/>
    <col min="7" max="7" width="17" style="16" customWidth="1"/>
    <col min="8" max="8" width="15.7109375" style="16" customWidth="1"/>
    <col min="9" max="9" width="10.42578125" style="16" customWidth="1"/>
    <col min="10" max="11" width="7.7109375" customWidth="1"/>
  </cols>
  <sheetData>
    <row r="1" spans="1:9">
      <c r="B1" s="27" t="s">
        <v>124</v>
      </c>
      <c r="H1" s="33" t="s">
        <v>128</v>
      </c>
    </row>
    <row r="2" spans="1:9">
      <c r="B2" s="10"/>
      <c r="F2" s="22"/>
      <c r="G2" s="21"/>
      <c r="H2" s="21"/>
    </row>
    <row r="3" spans="1:9">
      <c r="B3" s="29" t="s">
        <v>125</v>
      </c>
      <c r="F3" s="31"/>
      <c r="G3" s="34"/>
      <c r="H3" s="35" t="s">
        <v>125</v>
      </c>
    </row>
    <row r="4" spans="1:9">
      <c r="B4" s="30" t="s">
        <v>126</v>
      </c>
      <c r="F4" s="32"/>
      <c r="G4" s="36"/>
      <c r="H4" s="37" t="s">
        <v>126</v>
      </c>
    </row>
    <row r="5" spans="1:9">
      <c r="B5" s="28" t="s">
        <v>127</v>
      </c>
      <c r="H5" s="38" t="s">
        <v>127</v>
      </c>
    </row>
    <row r="9" spans="1:9" s="1" customFormat="1">
      <c r="A9" s="143" t="s">
        <v>10</v>
      </c>
      <c r="B9" s="144"/>
      <c r="C9" s="144"/>
      <c r="D9" s="144"/>
      <c r="E9" s="144"/>
      <c r="F9" s="144"/>
      <c r="G9" s="144"/>
      <c r="H9" s="144"/>
      <c r="I9" s="75"/>
    </row>
    <row r="10" spans="1:9" s="1" customFormat="1">
      <c r="A10" s="7"/>
      <c r="C10" s="59"/>
      <c r="D10" s="17"/>
      <c r="E10" s="17"/>
      <c r="F10" s="17"/>
      <c r="G10" s="2"/>
      <c r="H10" s="2"/>
      <c r="I10" s="75"/>
    </row>
    <row r="11" spans="1:9" s="1" customFormat="1" ht="25.5" customHeight="1">
      <c r="A11" s="7" t="s">
        <v>4</v>
      </c>
      <c r="B11" s="1" t="s">
        <v>11</v>
      </c>
      <c r="C11" s="59"/>
      <c r="D11" s="17"/>
      <c r="E11" s="17"/>
      <c r="F11" s="17"/>
      <c r="G11" s="2"/>
      <c r="H11" s="2"/>
      <c r="I11" s="75"/>
    </row>
    <row r="12" spans="1:9" s="1" customFormat="1" ht="13.5" thickBot="1">
      <c r="A12" s="8"/>
      <c r="C12" s="59"/>
      <c r="D12" s="17"/>
      <c r="E12" s="17"/>
      <c r="F12" s="17"/>
      <c r="G12" s="2"/>
      <c r="H12" s="2"/>
      <c r="I12" s="75"/>
    </row>
    <row r="13" spans="1:9" s="3" customFormat="1" ht="33" customHeight="1">
      <c r="A13" s="145" t="s">
        <v>0</v>
      </c>
      <c r="B13" s="147" t="s">
        <v>1</v>
      </c>
      <c r="C13" s="149" t="s">
        <v>3</v>
      </c>
      <c r="D13" s="151" t="s">
        <v>5</v>
      </c>
      <c r="E13" s="151"/>
      <c r="F13" s="151"/>
      <c r="G13" s="152" t="s">
        <v>6</v>
      </c>
      <c r="H13" s="216" t="s">
        <v>2</v>
      </c>
      <c r="I13" s="225" t="s">
        <v>137</v>
      </c>
    </row>
    <row r="14" spans="1:9" s="4" customFormat="1" ht="13.5" thickBot="1">
      <c r="A14" s="146"/>
      <c r="B14" s="148"/>
      <c r="C14" s="150"/>
      <c r="D14" s="18" t="s">
        <v>7</v>
      </c>
      <c r="E14" s="18" t="s">
        <v>8</v>
      </c>
      <c r="F14" s="18" t="s">
        <v>9</v>
      </c>
      <c r="G14" s="153"/>
      <c r="H14" s="217"/>
      <c r="I14" s="225"/>
    </row>
    <row r="15" spans="1:9" s="5" customFormat="1">
      <c r="A15" s="158" t="s">
        <v>12</v>
      </c>
      <c r="B15" s="159"/>
      <c r="C15" s="159"/>
      <c r="D15" s="159"/>
      <c r="E15" s="159"/>
      <c r="F15" s="159"/>
      <c r="G15" s="159"/>
      <c r="H15" s="218"/>
      <c r="I15" s="13"/>
    </row>
    <row r="16" spans="1:9">
      <c r="A16" s="188" t="s">
        <v>13</v>
      </c>
      <c r="B16" s="11" t="s">
        <v>14</v>
      </c>
      <c r="C16" s="43">
        <v>200</v>
      </c>
      <c r="D16" s="19">
        <v>5.34</v>
      </c>
      <c r="E16" s="19">
        <v>6.86</v>
      </c>
      <c r="F16" s="19">
        <v>27.28</v>
      </c>
      <c r="G16" s="12">
        <v>203.5</v>
      </c>
      <c r="H16" s="67">
        <v>260</v>
      </c>
      <c r="I16" s="73">
        <v>40</v>
      </c>
    </row>
    <row r="17" spans="1:9">
      <c r="A17" s="188"/>
      <c r="B17" s="11" t="s">
        <v>16</v>
      </c>
      <c r="C17" s="43">
        <v>100</v>
      </c>
      <c r="D17" s="45">
        <v>11.06</v>
      </c>
      <c r="E17" s="45">
        <v>10.02</v>
      </c>
      <c r="F17" s="45">
        <v>35.840000000000003</v>
      </c>
      <c r="G17" s="48">
        <v>254.24</v>
      </c>
      <c r="H17" s="68" t="s">
        <v>15</v>
      </c>
      <c r="I17" s="73">
        <v>30</v>
      </c>
    </row>
    <row r="18" spans="1:9">
      <c r="A18" s="188"/>
      <c r="B18" s="11" t="s">
        <v>17</v>
      </c>
      <c r="C18" s="43">
        <v>200</v>
      </c>
      <c r="D18" s="19">
        <v>0.22</v>
      </c>
      <c r="E18" s="19">
        <v>0.06</v>
      </c>
      <c r="F18" s="19">
        <v>7.2</v>
      </c>
      <c r="G18" s="12">
        <v>29.08</v>
      </c>
      <c r="H18" s="67">
        <v>143</v>
      </c>
      <c r="I18" s="73">
        <v>20</v>
      </c>
    </row>
    <row r="19" spans="1:9" s="5" customFormat="1">
      <c r="A19" s="188" t="s">
        <v>18</v>
      </c>
      <c r="B19" s="189"/>
      <c r="C19" s="13">
        <f>SUM(C16:C18)</f>
        <v>500</v>
      </c>
      <c r="D19" s="13">
        <f t="shared" ref="D19:G19" si="0">SUM(D16:D18)</f>
        <v>16.619999999999997</v>
      </c>
      <c r="E19" s="13">
        <f t="shared" si="0"/>
        <v>16.939999999999998</v>
      </c>
      <c r="F19" s="13">
        <f t="shared" si="0"/>
        <v>70.320000000000007</v>
      </c>
      <c r="G19" s="13">
        <f t="shared" si="0"/>
        <v>486.82</v>
      </c>
      <c r="H19" s="69"/>
      <c r="I19" s="74">
        <f>SUM(I16:I18)</f>
        <v>90</v>
      </c>
    </row>
    <row r="20" spans="1:9" ht="25.5">
      <c r="A20" s="179" t="s">
        <v>19</v>
      </c>
      <c r="B20" s="11" t="s">
        <v>21</v>
      </c>
      <c r="C20" s="43">
        <v>200</v>
      </c>
      <c r="D20" s="51">
        <v>2.16</v>
      </c>
      <c r="E20" s="51">
        <v>2.2799999999999998</v>
      </c>
      <c r="F20" s="51">
        <v>15.06</v>
      </c>
      <c r="G20" s="52">
        <v>89</v>
      </c>
      <c r="H20" s="72">
        <v>147</v>
      </c>
      <c r="I20" s="73">
        <v>32</v>
      </c>
    </row>
    <row r="21" spans="1:9">
      <c r="A21" s="219"/>
      <c r="B21" s="11" t="s">
        <v>23</v>
      </c>
      <c r="C21" s="43">
        <v>90</v>
      </c>
      <c r="D21" s="51">
        <v>9.76</v>
      </c>
      <c r="E21" s="51">
        <v>13.03</v>
      </c>
      <c r="F21" s="51">
        <v>14.6</v>
      </c>
      <c r="G21" s="52">
        <v>230.35</v>
      </c>
      <c r="H21" s="71" t="s">
        <v>22</v>
      </c>
      <c r="I21" s="73">
        <v>70</v>
      </c>
    </row>
    <row r="22" spans="1:9">
      <c r="A22" s="219"/>
      <c r="B22" s="11" t="s">
        <v>25</v>
      </c>
      <c r="C22" s="43">
        <v>20</v>
      </c>
      <c r="D22" s="51">
        <v>0.69</v>
      </c>
      <c r="E22" s="51">
        <v>0.77</v>
      </c>
      <c r="F22" s="51">
        <v>1.64</v>
      </c>
      <c r="G22" s="52">
        <v>16.48</v>
      </c>
      <c r="H22" s="71" t="s">
        <v>24</v>
      </c>
      <c r="I22" s="73">
        <v>3</v>
      </c>
    </row>
    <row r="23" spans="1:9">
      <c r="A23" s="219"/>
      <c r="B23" s="11" t="s">
        <v>26</v>
      </c>
      <c r="C23" s="43">
        <v>150</v>
      </c>
      <c r="D23" s="51">
        <v>7.64</v>
      </c>
      <c r="E23" s="51">
        <v>7.91</v>
      </c>
      <c r="F23" s="51">
        <v>38.85</v>
      </c>
      <c r="G23" s="52">
        <v>225.67</v>
      </c>
      <c r="H23" s="72">
        <v>237</v>
      </c>
      <c r="I23" s="73">
        <v>25</v>
      </c>
    </row>
    <row r="24" spans="1:9">
      <c r="A24" s="219"/>
      <c r="B24" s="11" t="s">
        <v>27</v>
      </c>
      <c r="C24" s="43">
        <v>200</v>
      </c>
      <c r="D24" s="51">
        <v>0.08</v>
      </c>
      <c r="E24" s="51">
        <v>0</v>
      </c>
      <c r="F24" s="51">
        <v>10.62</v>
      </c>
      <c r="G24" s="52">
        <v>40.44</v>
      </c>
      <c r="H24" s="72">
        <v>508</v>
      </c>
      <c r="I24" s="73">
        <v>18</v>
      </c>
    </row>
    <row r="25" spans="1:9">
      <c r="A25" s="219"/>
      <c r="B25" s="11" t="s">
        <v>28</v>
      </c>
      <c r="C25" s="43">
        <v>30</v>
      </c>
      <c r="D25" s="51">
        <v>1.98</v>
      </c>
      <c r="E25" s="51">
        <v>0.27</v>
      </c>
      <c r="F25" s="51">
        <v>11.4</v>
      </c>
      <c r="G25" s="52">
        <v>59.7</v>
      </c>
      <c r="H25" s="72">
        <v>108</v>
      </c>
      <c r="I25" s="73">
        <v>4</v>
      </c>
    </row>
    <row r="26" spans="1:9">
      <c r="A26" s="220"/>
      <c r="B26" s="11" t="s">
        <v>29</v>
      </c>
      <c r="C26" s="43">
        <v>30</v>
      </c>
      <c r="D26" s="51">
        <v>1.98</v>
      </c>
      <c r="E26" s="51">
        <v>0.36</v>
      </c>
      <c r="F26" s="51">
        <v>10.02</v>
      </c>
      <c r="G26" s="52">
        <v>52.2</v>
      </c>
      <c r="H26" s="72">
        <v>109</v>
      </c>
      <c r="I26" s="73">
        <v>2.5</v>
      </c>
    </row>
    <row r="27" spans="1:9" s="5" customFormat="1">
      <c r="A27" s="156" t="s">
        <v>30</v>
      </c>
      <c r="B27" s="157"/>
      <c r="C27" s="13">
        <f>SUM(C20:C26)</f>
        <v>720</v>
      </c>
      <c r="D27" s="13">
        <f t="shared" ref="D27:I27" si="1">SUM(D20:D26)</f>
        <v>24.29</v>
      </c>
      <c r="E27" s="13">
        <f t="shared" si="1"/>
        <v>24.619999999999997</v>
      </c>
      <c r="F27" s="13">
        <f t="shared" si="1"/>
        <v>102.19000000000001</v>
      </c>
      <c r="G27" s="13">
        <f t="shared" si="1"/>
        <v>713.84000000000015</v>
      </c>
      <c r="H27" s="13">
        <f t="shared" si="1"/>
        <v>1109</v>
      </c>
      <c r="I27" s="13">
        <f t="shared" si="1"/>
        <v>154.5</v>
      </c>
    </row>
    <row r="28" spans="1:9" ht="25.5">
      <c r="A28" s="188" t="s">
        <v>31</v>
      </c>
      <c r="B28" s="76" t="s">
        <v>35</v>
      </c>
      <c r="C28" s="77">
        <v>100</v>
      </c>
      <c r="D28" s="78">
        <v>9.27</v>
      </c>
      <c r="E28" s="78">
        <v>9.5</v>
      </c>
      <c r="F28" s="78">
        <v>32.47</v>
      </c>
      <c r="G28" s="77">
        <v>239.67</v>
      </c>
      <c r="H28" s="79" t="s">
        <v>34</v>
      </c>
      <c r="I28" s="73">
        <v>30</v>
      </c>
    </row>
    <row r="29" spans="1:9">
      <c r="A29" s="188"/>
      <c r="B29" s="76" t="s">
        <v>33</v>
      </c>
      <c r="C29" s="77">
        <v>200</v>
      </c>
      <c r="D29" s="78">
        <v>0.24</v>
      </c>
      <c r="E29" s="78">
        <v>0.06</v>
      </c>
      <c r="F29" s="78">
        <v>10.16</v>
      </c>
      <c r="G29" s="77">
        <v>42.14</v>
      </c>
      <c r="H29" s="79" t="s">
        <v>32</v>
      </c>
      <c r="I29" s="73">
        <v>25</v>
      </c>
    </row>
    <row r="30" spans="1:9" s="5" customFormat="1">
      <c r="A30" s="156" t="s">
        <v>36</v>
      </c>
      <c r="B30" s="157"/>
      <c r="C30" s="13">
        <f>SUM(C28:C29)</f>
        <v>300</v>
      </c>
      <c r="D30" s="13">
        <f t="shared" ref="D30:I30" si="2">SUM(D28:D29)</f>
        <v>9.51</v>
      </c>
      <c r="E30" s="13">
        <f t="shared" si="2"/>
        <v>9.56</v>
      </c>
      <c r="F30" s="13">
        <f t="shared" si="2"/>
        <v>42.629999999999995</v>
      </c>
      <c r="G30" s="13">
        <f t="shared" si="2"/>
        <v>281.81</v>
      </c>
      <c r="H30" s="13">
        <f t="shared" si="2"/>
        <v>0</v>
      </c>
      <c r="I30" s="13">
        <f t="shared" si="2"/>
        <v>55</v>
      </c>
    </row>
    <row r="31" spans="1:9" s="5" customFormat="1" ht="13.5" thickBot="1">
      <c r="A31" s="221" t="s">
        <v>37</v>
      </c>
      <c r="B31" s="222"/>
      <c r="C31" s="14">
        <f>C30+C27+C19</f>
        <v>1520</v>
      </c>
      <c r="D31" s="14">
        <f t="shared" ref="D31:I31" si="3">D30+D27+D19</f>
        <v>50.419999999999995</v>
      </c>
      <c r="E31" s="14">
        <f t="shared" si="3"/>
        <v>51.12</v>
      </c>
      <c r="F31" s="14">
        <f t="shared" si="3"/>
        <v>215.14</v>
      </c>
      <c r="G31" s="14">
        <f t="shared" si="3"/>
        <v>1482.47</v>
      </c>
      <c r="H31" s="14">
        <f t="shared" si="3"/>
        <v>1109</v>
      </c>
      <c r="I31" s="14">
        <f t="shared" si="3"/>
        <v>299.5</v>
      </c>
    </row>
    <row r="32" spans="1:9" s="5" customFormat="1">
      <c r="A32" s="223" t="s">
        <v>38</v>
      </c>
      <c r="B32" s="224"/>
      <c r="C32" s="224"/>
      <c r="D32" s="224"/>
      <c r="E32" s="224"/>
      <c r="F32" s="224"/>
      <c r="G32" s="224"/>
      <c r="H32" s="224"/>
      <c r="I32" s="13"/>
    </row>
    <row r="33" spans="1:11">
      <c r="A33" s="188" t="s">
        <v>13</v>
      </c>
      <c r="B33" s="11" t="s">
        <v>50</v>
      </c>
      <c r="C33" s="43">
        <v>200</v>
      </c>
      <c r="D33" s="19">
        <v>7.82</v>
      </c>
      <c r="E33" s="19">
        <v>7.04</v>
      </c>
      <c r="F33" s="19">
        <v>40.6</v>
      </c>
      <c r="G33" s="12">
        <v>257.32</v>
      </c>
      <c r="H33" s="67">
        <v>250</v>
      </c>
      <c r="I33" s="73">
        <v>40</v>
      </c>
    </row>
    <row r="34" spans="1:11">
      <c r="A34" s="188"/>
      <c r="B34" s="11" t="s">
        <v>51</v>
      </c>
      <c r="C34" s="43">
        <v>60</v>
      </c>
      <c r="D34" s="45">
        <v>5.1100000000000003</v>
      </c>
      <c r="E34" s="45">
        <v>6.98</v>
      </c>
      <c r="F34" s="19">
        <v>22.45</v>
      </c>
      <c r="G34" s="12">
        <v>193.91</v>
      </c>
      <c r="H34" s="67">
        <v>7</v>
      </c>
      <c r="I34" s="80">
        <v>35</v>
      </c>
    </row>
    <row r="35" spans="1:11">
      <c r="A35" s="188"/>
      <c r="B35" s="11" t="s">
        <v>52</v>
      </c>
      <c r="C35" s="43">
        <v>40</v>
      </c>
      <c r="D35" s="19">
        <v>5.0999999999999996</v>
      </c>
      <c r="E35" s="19">
        <v>4.5999999999999996</v>
      </c>
      <c r="F35" s="19">
        <v>0.3</v>
      </c>
      <c r="G35" s="12">
        <v>63</v>
      </c>
      <c r="H35" s="67">
        <v>300</v>
      </c>
      <c r="I35" s="73">
        <v>13</v>
      </c>
    </row>
    <row r="36" spans="1:11">
      <c r="A36" s="58"/>
      <c r="B36" s="11" t="s">
        <v>53</v>
      </c>
      <c r="C36" s="43">
        <v>200</v>
      </c>
      <c r="D36" s="19">
        <v>0.2</v>
      </c>
      <c r="E36" s="19">
        <v>0</v>
      </c>
      <c r="F36" s="19">
        <v>6.5</v>
      </c>
      <c r="G36" s="12">
        <v>26.8</v>
      </c>
      <c r="H36" s="67">
        <v>143</v>
      </c>
      <c r="I36" s="73">
        <v>10</v>
      </c>
    </row>
    <row r="37" spans="1:11" s="5" customFormat="1">
      <c r="A37" s="156" t="s">
        <v>18</v>
      </c>
      <c r="B37" s="157"/>
      <c r="C37" s="13">
        <f>SUM(C33:C36)</f>
        <v>500</v>
      </c>
      <c r="D37" s="13">
        <f t="shared" ref="D37:G37" si="4">SUM(D33:D36)</f>
        <v>18.23</v>
      </c>
      <c r="E37" s="13">
        <f t="shared" si="4"/>
        <v>18.619999999999997</v>
      </c>
      <c r="F37" s="13">
        <f t="shared" si="4"/>
        <v>69.849999999999994</v>
      </c>
      <c r="G37" s="13">
        <f t="shared" si="4"/>
        <v>541.03</v>
      </c>
      <c r="H37" s="69"/>
      <c r="I37" s="81">
        <f t="shared" ref="I37" si="5">SUM(I33:I36)</f>
        <v>98</v>
      </c>
    </row>
    <row r="38" spans="1:11">
      <c r="A38" s="179" t="s">
        <v>19</v>
      </c>
      <c r="B38" s="11" t="s">
        <v>44</v>
      </c>
      <c r="C38" s="43">
        <v>200</v>
      </c>
      <c r="D38" s="19">
        <v>1.8</v>
      </c>
      <c r="E38" s="45">
        <v>5.94</v>
      </c>
      <c r="F38" s="45">
        <v>11.54</v>
      </c>
      <c r="G38" s="12">
        <v>87.08</v>
      </c>
      <c r="H38" s="67">
        <v>131</v>
      </c>
      <c r="I38" s="12">
        <v>36</v>
      </c>
    </row>
    <row r="39" spans="1:11">
      <c r="A39" s="219"/>
      <c r="B39" s="53" t="s">
        <v>138</v>
      </c>
      <c r="C39" s="54">
        <v>90</v>
      </c>
      <c r="D39" s="45">
        <v>10.199999999999999</v>
      </c>
      <c r="E39" s="45">
        <v>13.85</v>
      </c>
      <c r="F39" s="45">
        <v>13.88</v>
      </c>
      <c r="G39" s="48">
        <v>204.7</v>
      </c>
      <c r="H39" s="71" t="s">
        <v>133</v>
      </c>
      <c r="I39" s="48"/>
      <c r="K39">
        <v>70</v>
      </c>
    </row>
    <row r="40" spans="1:11">
      <c r="A40" s="219"/>
      <c r="B40" s="53" t="s">
        <v>82</v>
      </c>
      <c r="C40" s="43">
        <v>20</v>
      </c>
      <c r="D40" s="19">
        <v>0.12</v>
      </c>
      <c r="E40" s="19">
        <v>0.75</v>
      </c>
      <c r="F40" s="19">
        <v>1.07</v>
      </c>
      <c r="G40" s="12">
        <v>11.5</v>
      </c>
      <c r="H40" s="67">
        <v>453</v>
      </c>
      <c r="I40" s="12">
        <v>3</v>
      </c>
    </row>
    <row r="41" spans="1:11">
      <c r="A41" s="219"/>
      <c r="B41" s="53" t="s">
        <v>114</v>
      </c>
      <c r="C41" s="43">
        <v>150</v>
      </c>
      <c r="D41" s="51">
        <v>7.61</v>
      </c>
      <c r="E41" s="51">
        <v>3.42</v>
      </c>
      <c r="F41" s="51">
        <v>42.02</v>
      </c>
      <c r="G41" s="52">
        <v>218.52</v>
      </c>
      <c r="H41" s="72">
        <v>243</v>
      </c>
      <c r="I41" s="12">
        <v>22</v>
      </c>
    </row>
    <row r="42" spans="1:11">
      <c r="A42" s="219"/>
      <c r="B42" s="11" t="s">
        <v>46</v>
      </c>
      <c r="C42" s="43">
        <v>200</v>
      </c>
      <c r="D42" s="19">
        <v>1.92</v>
      </c>
      <c r="E42" s="19">
        <v>0.12</v>
      </c>
      <c r="F42" s="19">
        <v>25.86</v>
      </c>
      <c r="G42" s="12">
        <v>112.36</v>
      </c>
      <c r="H42" s="68" t="s">
        <v>45</v>
      </c>
      <c r="I42" s="73">
        <v>23</v>
      </c>
    </row>
    <row r="43" spans="1:11">
      <c r="A43" s="219"/>
      <c r="B43" s="11" t="s">
        <v>28</v>
      </c>
      <c r="C43" s="43">
        <v>30</v>
      </c>
      <c r="D43" s="19">
        <v>1.98</v>
      </c>
      <c r="E43" s="19">
        <v>0.27</v>
      </c>
      <c r="F43" s="19">
        <v>11.4</v>
      </c>
      <c r="G43" s="12">
        <v>59.7</v>
      </c>
      <c r="H43" s="67">
        <v>108</v>
      </c>
      <c r="I43" s="73">
        <v>4</v>
      </c>
    </row>
    <row r="44" spans="1:11">
      <c r="A44" s="220"/>
      <c r="B44" s="11" t="s">
        <v>29</v>
      </c>
      <c r="C44" s="43">
        <v>30</v>
      </c>
      <c r="D44" s="19">
        <v>1.98</v>
      </c>
      <c r="E44" s="19">
        <v>0.36</v>
      </c>
      <c r="F44" s="19">
        <v>10.02</v>
      </c>
      <c r="G44" s="12">
        <v>52.2</v>
      </c>
      <c r="H44" s="67">
        <v>109</v>
      </c>
      <c r="I44" s="73">
        <v>2.5</v>
      </c>
    </row>
    <row r="45" spans="1:11" s="5" customFormat="1">
      <c r="A45" s="156" t="s">
        <v>30</v>
      </c>
      <c r="B45" s="157"/>
      <c r="C45" s="13">
        <f>SUM(C38:C44)</f>
        <v>720</v>
      </c>
      <c r="D45" s="13">
        <f t="shared" ref="D45:G45" si="6">SUM(D38:D44)</f>
        <v>25.61</v>
      </c>
      <c r="E45" s="13">
        <f t="shared" si="6"/>
        <v>24.71</v>
      </c>
      <c r="F45" s="13">
        <f t="shared" si="6"/>
        <v>115.79</v>
      </c>
      <c r="G45" s="13">
        <f t="shared" si="6"/>
        <v>746.06000000000006</v>
      </c>
      <c r="H45" s="69"/>
      <c r="I45" s="81">
        <f t="shared" ref="I45" si="7">SUM(I38:I44)-I41</f>
        <v>68.5</v>
      </c>
    </row>
    <row r="46" spans="1:11">
      <c r="A46" s="188" t="s">
        <v>31</v>
      </c>
      <c r="B46" s="11" t="s">
        <v>47</v>
      </c>
      <c r="C46" s="43">
        <v>200</v>
      </c>
      <c r="D46" s="19">
        <v>0</v>
      </c>
      <c r="E46" s="19">
        <v>0</v>
      </c>
      <c r="F46" s="45">
        <v>15</v>
      </c>
      <c r="G46" s="12">
        <v>95</v>
      </c>
      <c r="H46" s="67">
        <v>614</v>
      </c>
      <c r="I46" s="73">
        <v>22</v>
      </c>
    </row>
    <row r="47" spans="1:11">
      <c r="A47" s="188"/>
      <c r="B47" s="11" t="s">
        <v>48</v>
      </c>
      <c r="C47" s="43">
        <v>100</v>
      </c>
      <c r="D47" s="45">
        <v>10.31</v>
      </c>
      <c r="E47" s="45">
        <v>10</v>
      </c>
      <c r="F47" s="45">
        <v>25.13</v>
      </c>
      <c r="G47" s="48">
        <v>245.94</v>
      </c>
      <c r="H47" s="67">
        <v>438</v>
      </c>
      <c r="I47" s="73">
        <v>35</v>
      </c>
    </row>
    <row r="48" spans="1:11" s="5" customFormat="1">
      <c r="A48" s="156" t="s">
        <v>36</v>
      </c>
      <c r="B48" s="157"/>
      <c r="C48" s="13">
        <f>SUM(C46:C47)</f>
        <v>300</v>
      </c>
      <c r="D48" s="13">
        <f t="shared" ref="D48:G48" si="8">SUM(D46:D47)</f>
        <v>10.31</v>
      </c>
      <c r="E48" s="13">
        <f t="shared" si="8"/>
        <v>10</v>
      </c>
      <c r="F48" s="13">
        <f t="shared" si="8"/>
        <v>40.129999999999995</v>
      </c>
      <c r="G48" s="13">
        <f t="shared" si="8"/>
        <v>340.94</v>
      </c>
      <c r="H48" s="69"/>
      <c r="I48" s="81">
        <f t="shared" ref="I48" si="9">SUM(I46:I47)</f>
        <v>57</v>
      </c>
    </row>
    <row r="49" spans="1:16" s="5" customFormat="1" ht="13.5" thickBot="1">
      <c r="A49" s="221" t="s">
        <v>37</v>
      </c>
      <c r="B49" s="222"/>
      <c r="C49" s="14">
        <f>C48+C45+C37</f>
        <v>1520</v>
      </c>
      <c r="D49" s="14">
        <f t="shared" ref="D49:I49" si="10">D48+D45+D37</f>
        <v>54.150000000000006</v>
      </c>
      <c r="E49" s="14">
        <f t="shared" si="10"/>
        <v>53.33</v>
      </c>
      <c r="F49" s="14">
        <f t="shared" si="10"/>
        <v>225.77</v>
      </c>
      <c r="G49" s="14">
        <f t="shared" si="10"/>
        <v>1628.03</v>
      </c>
      <c r="H49" s="14">
        <f t="shared" si="10"/>
        <v>0</v>
      </c>
      <c r="I49" s="14">
        <f t="shared" si="10"/>
        <v>223.5</v>
      </c>
    </row>
    <row r="50" spans="1:16" s="5" customFormat="1">
      <c r="A50" s="223" t="s">
        <v>49</v>
      </c>
      <c r="B50" s="224"/>
      <c r="C50" s="224"/>
      <c r="D50" s="224"/>
      <c r="E50" s="224"/>
      <c r="F50" s="224"/>
      <c r="G50" s="224"/>
      <c r="H50" s="224"/>
      <c r="I50" s="13"/>
    </row>
    <row r="51" spans="1:16">
      <c r="A51" s="188" t="s">
        <v>13</v>
      </c>
      <c r="B51" s="11" t="s">
        <v>39</v>
      </c>
      <c r="C51" s="43">
        <v>200</v>
      </c>
      <c r="D51" s="45">
        <v>14.12</v>
      </c>
      <c r="E51" s="45">
        <v>9.56</v>
      </c>
      <c r="F51" s="45">
        <v>30.04</v>
      </c>
      <c r="G51" s="48">
        <v>247.48</v>
      </c>
      <c r="H51" s="67">
        <v>117</v>
      </c>
      <c r="I51" s="73">
        <v>70</v>
      </c>
      <c r="J51" s="49"/>
      <c r="K51" s="46"/>
      <c r="L51" s="47"/>
      <c r="M51" s="47"/>
      <c r="N51" s="47"/>
      <c r="O51" s="50"/>
      <c r="P51" s="46"/>
    </row>
    <row r="52" spans="1:16">
      <c r="A52" s="188"/>
      <c r="B52" s="11" t="s">
        <v>40</v>
      </c>
      <c r="C52" s="43">
        <v>100</v>
      </c>
      <c r="D52" s="45">
        <v>3.83</v>
      </c>
      <c r="E52" s="45">
        <v>6.72</v>
      </c>
      <c r="F52" s="45">
        <v>41.19</v>
      </c>
      <c r="G52" s="12">
        <v>276.61</v>
      </c>
      <c r="H52" s="67">
        <v>270</v>
      </c>
      <c r="I52" s="87">
        <v>28</v>
      </c>
      <c r="J52" s="49"/>
      <c r="K52" s="46"/>
      <c r="L52" s="47"/>
      <c r="M52" s="47"/>
      <c r="N52" s="47"/>
      <c r="O52" s="50"/>
      <c r="P52" s="46"/>
    </row>
    <row r="53" spans="1:16">
      <c r="A53" s="188"/>
      <c r="B53" s="11" t="s">
        <v>42</v>
      </c>
      <c r="C53" s="43">
        <v>200</v>
      </c>
      <c r="D53" s="19">
        <v>0.16</v>
      </c>
      <c r="E53" s="19">
        <v>0.04</v>
      </c>
      <c r="F53" s="19">
        <v>9.1</v>
      </c>
      <c r="G53" s="12">
        <v>36.94</v>
      </c>
      <c r="H53" s="68" t="s">
        <v>41</v>
      </c>
      <c r="I53" s="87">
        <v>20</v>
      </c>
      <c r="J53" s="49"/>
      <c r="K53" s="46"/>
      <c r="L53" s="47"/>
      <c r="M53" s="47"/>
      <c r="N53" s="47"/>
      <c r="O53" s="50"/>
      <c r="P53" s="46"/>
    </row>
    <row r="54" spans="1:16" s="5" customFormat="1">
      <c r="A54" s="156" t="s">
        <v>18</v>
      </c>
      <c r="B54" s="157"/>
      <c r="C54" s="13">
        <f>SUM(C51:C53)</f>
        <v>500</v>
      </c>
      <c r="D54" s="13">
        <f t="shared" ref="D54:G54" si="11">SUM(D51:D53)</f>
        <v>18.11</v>
      </c>
      <c r="E54" s="13">
        <f t="shared" si="11"/>
        <v>16.32</v>
      </c>
      <c r="F54" s="13">
        <f t="shared" si="11"/>
        <v>80.329999999999984</v>
      </c>
      <c r="G54" s="13">
        <f t="shared" si="11"/>
        <v>561.03</v>
      </c>
      <c r="H54" s="69"/>
      <c r="I54" s="13">
        <f t="shared" ref="I54" si="12">SUM(I51:I53)</f>
        <v>118</v>
      </c>
    </row>
    <row r="55" spans="1:16" ht="31.5" customHeight="1">
      <c r="A55" s="226" t="s">
        <v>19</v>
      </c>
      <c r="B55" s="11" t="s">
        <v>139</v>
      </c>
      <c r="C55" s="43">
        <v>200</v>
      </c>
      <c r="D55" s="51">
        <v>2.58</v>
      </c>
      <c r="E55" s="51">
        <v>4.6399999999999997</v>
      </c>
      <c r="F55" s="51">
        <v>15.2</v>
      </c>
      <c r="G55" s="52">
        <v>113.28</v>
      </c>
      <c r="H55" s="71" t="s">
        <v>79</v>
      </c>
      <c r="I55" s="83">
        <v>34</v>
      </c>
    </row>
    <row r="56" spans="1:16">
      <c r="A56" s="227"/>
      <c r="B56" s="11" t="s">
        <v>81</v>
      </c>
      <c r="C56" s="43">
        <v>90</v>
      </c>
      <c r="D56" s="51">
        <v>12.05</v>
      </c>
      <c r="E56" s="51">
        <v>15.92</v>
      </c>
      <c r="F56" s="51">
        <v>11.62</v>
      </c>
      <c r="G56" s="52">
        <v>203.5</v>
      </c>
      <c r="H56" s="71" t="s">
        <v>80</v>
      </c>
      <c r="I56" s="73">
        <v>70</v>
      </c>
    </row>
    <row r="57" spans="1:16">
      <c r="A57" s="227"/>
      <c r="B57" s="11" t="s">
        <v>82</v>
      </c>
      <c r="C57" s="43">
        <v>20</v>
      </c>
      <c r="D57" s="51">
        <v>0.12</v>
      </c>
      <c r="E57" s="51">
        <v>0.75</v>
      </c>
      <c r="F57" s="51">
        <v>1.07</v>
      </c>
      <c r="G57" s="52">
        <v>11.5</v>
      </c>
      <c r="H57" s="72">
        <v>453</v>
      </c>
      <c r="I57" s="73">
        <v>3</v>
      </c>
    </row>
    <row r="58" spans="1:16">
      <c r="A58" s="227"/>
      <c r="B58" s="11" t="s">
        <v>84</v>
      </c>
      <c r="C58" s="43">
        <v>150</v>
      </c>
      <c r="D58" s="51">
        <v>5.9</v>
      </c>
      <c r="E58" s="51">
        <v>3.71</v>
      </c>
      <c r="F58" s="51">
        <v>35.909999999999997</v>
      </c>
      <c r="G58" s="52">
        <v>236.49</v>
      </c>
      <c r="H58" s="71" t="s">
        <v>83</v>
      </c>
      <c r="I58" s="73">
        <v>18</v>
      </c>
    </row>
    <row r="59" spans="1:16">
      <c r="A59" s="227"/>
      <c r="B59" s="11" t="s">
        <v>86</v>
      </c>
      <c r="C59" s="43">
        <v>200</v>
      </c>
      <c r="D59" s="51">
        <v>0</v>
      </c>
      <c r="E59" s="51">
        <v>0</v>
      </c>
      <c r="F59" s="51">
        <v>19</v>
      </c>
      <c r="G59" s="52">
        <v>75</v>
      </c>
      <c r="H59" s="71" t="s">
        <v>85</v>
      </c>
      <c r="I59" s="73">
        <v>22</v>
      </c>
    </row>
    <row r="60" spans="1:16">
      <c r="A60" s="227"/>
      <c r="B60" s="11" t="s">
        <v>28</v>
      </c>
      <c r="C60" s="43">
        <v>30</v>
      </c>
      <c r="D60" s="51">
        <v>1.98</v>
      </c>
      <c r="E60" s="51">
        <v>0.27</v>
      </c>
      <c r="F60" s="51">
        <v>11.4</v>
      </c>
      <c r="G60" s="52">
        <v>59.7</v>
      </c>
      <c r="H60" s="72">
        <v>108</v>
      </c>
      <c r="I60" s="73">
        <v>4</v>
      </c>
    </row>
    <row r="61" spans="1:16">
      <c r="A61" s="228"/>
      <c r="B61" s="11" t="s">
        <v>29</v>
      </c>
      <c r="C61" s="43">
        <v>30</v>
      </c>
      <c r="D61" s="51">
        <v>1.98</v>
      </c>
      <c r="E61" s="51">
        <v>0.36</v>
      </c>
      <c r="F61" s="51">
        <v>10.02</v>
      </c>
      <c r="G61" s="52">
        <v>52.2</v>
      </c>
      <c r="H61" s="72">
        <v>109</v>
      </c>
      <c r="I61" s="73">
        <v>2.5</v>
      </c>
    </row>
    <row r="62" spans="1:16" s="5" customFormat="1">
      <c r="A62" s="156" t="s">
        <v>30</v>
      </c>
      <c r="B62" s="157"/>
      <c r="C62" s="13">
        <f>SUM(C55:C61)</f>
        <v>720</v>
      </c>
      <c r="D62" s="62">
        <f t="shared" ref="D62:G62" si="13">SUM(D55:D61)</f>
        <v>24.61</v>
      </c>
      <c r="E62" s="62">
        <f t="shared" si="13"/>
        <v>25.65</v>
      </c>
      <c r="F62" s="62">
        <f t="shared" si="13"/>
        <v>104.22</v>
      </c>
      <c r="G62" s="62">
        <f t="shared" si="13"/>
        <v>751.67000000000007</v>
      </c>
      <c r="H62" s="84"/>
      <c r="I62" s="81">
        <f t="shared" ref="I62" si="14">SUM(I55:I61)</f>
        <v>153.5</v>
      </c>
    </row>
    <row r="63" spans="1:16">
      <c r="A63" s="188" t="s">
        <v>31</v>
      </c>
      <c r="B63" s="11" t="s">
        <v>72</v>
      </c>
      <c r="C63" s="43">
        <v>200</v>
      </c>
      <c r="D63" s="51">
        <v>4.5</v>
      </c>
      <c r="E63" s="51">
        <v>5</v>
      </c>
      <c r="F63" s="51">
        <v>15.6</v>
      </c>
      <c r="G63" s="52">
        <v>158</v>
      </c>
      <c r="H63" s="71" t="s">
        <v>71</v>
      </c>
      <c r="I63" s="73">
        <v>24</v>
      </c>
    </row>
    <row r="64" spans="1:16" ht="25.5">
      <c r="A64" s="188"/>
      <c r="B64" s="11" t="s">
        <v>74</v>
      </c>
      <c r="C64" s="43">
        <v>100</v>
      </c>
      <c r="D64" s="51">
        <v>5.76</v>
      </c>
      <c r="E64" s="51">
        <v>4.7300000000000004</v>
      </c>
      <c r="F64" s="51">
        <v>28.95</v>
      </c>
      <c r="G64" s="52">
        <v>175.13</v>
      </c>
      <c r="H64" s="71" t="s">
        <v>73</v>
      </c>
      <c r="I64" s="73">
        <v>33</v>
      </c>
    </row>
    <row r="65" spans="1:9" s="5" customFormat="1">
      <c r="A65" s="156" t="s">
        <v>36</v>
      </c>
      <c r="B65" s="157"/>
      <c r="C65" s="13">
        <f>SUM(C63:C64)</f>
        <v>300</v>
      </c>
      <c r="D65" s="13">
        <f t="shared" ref="D65:I65" si="15">SUM(D63:D64)</f>
        <v>10.26</v>
      </c>
      <c r="E65" s="13">
        <f t="shared" si="15"/>
        <v>9.73</v>
      </c>
      <c r="F65" s="13">
        <f t="shared" si="15"/>
        <v>44.55</v>
      </c>
      <c r="G65" s="13">
        <f t="shared" si="15"/>
        <v>333.13</v>
      </c>
      <c r="H65" s="13"/>
      <c r="I65" s="13">
        <f t="shared" si="15"/>
        <v>57</v>
      </c>
    </row>
    <row r="66" spans="1:9" s="5" customFormat="1" ht="13.5" thickBot="1">
      <c r="A66" s="221" t="s">
        <v>37</v>
      </c>
      <c r="B66" s="222"/>
      <c r="C66" s="14">
        <f>C65+C62+C54</f>
        <v>1520</v>
      </c>
      <c r="D66" s="64">
        <f t="shared" ref="D66:G66" si="16">D65+D62+D54</f>
        <v>52.98</v>
      </c>
      <c r="E66" s="64">
        <f t="shared" si="16"/>
        <v>51.699999999999996</v>
      </c>
      <c r="F66" s="64">
        <f t="shared" si="16"/>
        <v>229.09999999999997</v>
      </c>
      <c r="G66" s="64">
        <f t="shared" si="16"/>
        <v>1645.8300000000002</v>
      </c>
      <c r="H66" s="85"/>
      <c r="I66" s="86">
        <f t="shared" ref="I66" si="17">I54+I62+I65</f>
        <v>328.5</v>
      </c>
    </row>
    <row r="67" spans="1:9" s="5" customFormat="1">
      <c r="A67" s="223" t="s">
        <v>60</v>
      </c>
      <c r="B67" s="224"/>
      <c r="C67" s="224"/>
      <c r="D67" s="224"/>
      <c r="E67" s="224"/>
      <c r="F67" s="224"/>
      <c r="G67" s="224"/>
      <c r="H67" s="224"/>
      <c r="I67" s="13"/>
    </row>
    <row r="68" spans="1:9">
      <c r="A68" s="188" t="s">
        <v>13</v>
      </c>
      <c r="B68" s="11" t="s">
        <v>61</v>
      </c>
      <c r="C68" s="43">
        <v>200</v>
      </c>
      <c r="D68" s="51">
        <v>7.16</v>
      </c>
      <c r="E68" s="51">
        <v>5.4</v>
      </c>
      <c r="F68" s="51">
        <v>20.8</v>
      </c>
      <c r="G68" s="52">
        <v>191.9</v>
      </c>
      <c r="H68" s="72">
        <v>266</v>
      </c>
      <c r="I68" s="12">
        <v>40</v>
      </c>
    </row>
    <row r="69" spans="1:9">
      <c r="A69" s="188"/>
      <c r="B69" s="11" t="s">
        <v>62</v>
      </c>
      <c r="C69" s="43">
        <v>40</v>
      </c>
      <c r="D69" s="51">
        <v>3</v>
      </c>
      <c r="E69" s="51">
        <v>1</v>
      </c>
      <c r="F69" s="51">
        <v>20.8</v>
      </c>
      <c r="G69" s="52">
        <v>108</v>
      </c>
      <c r="H69" s="72">
        <v>111</v>
      </c>
      <c r="I69" s="12">
        <v>5</v>
      </c>
    </row>
    <row r="70" spans="1:9">
      <c r="A70" s="188"/>
      <c r="B70" s="11" t="s">
        <v>63</v>
      </c>
      <c r="C70" s="43">
        <v>10</v>
      </c>
      <c r="D70" s="51">
        <v>0.13</v>
      </c>
      <c r="E70" s="51">
        <v>5.15</v>
      </c>
      <c r="F70" s="51">
        <v>0.17</v>
      </c>
      <c r="G70" s="52">
        <v>56.6</v>
      </c>
      <c r="H70" s="72">
        <v>105</v>
      </c>
      <c r="I70" s="12">
        <v>12</v>
      </c>
    </row>
    <row r="71" spans="1:9">
      <c r="A71" s="188"/>
      <c r="B71" s="11" t="s">
        <v>64</v>
      </c>
      <c r="C71" s="43">
        <v>10</v>
      </c>
      <c r="D71" s="51">
        <v>3.48</v>
      </c>
      <c r="E71" s="51">
        <v>3.42</v>
      </c>
      <c r="F71" s="51">
        <v>0</v>
      </c>
      <c r="G71" s="52">
        <v>54.6</v>
      </c>
      <c r="H71" s="72">
        <v>100</v>
      </c>
      <c r="I71" s="12">
        <v>12</v>
      </c>
    </row>
    <row r="72" spans="1:9">
      <c r="A72" s="188"/>
      <c r="B72" s="11" t="s">
        <v>65</v>
      </c>
      <c r="C72" s="43">
        <v>40</v>
      </c>
      <c r="D72" s="51">
        <v>3</v>
      </c>
      <c r="E72" s="51">
        <v>2.72</v>
      </c>
      <c r="F72" s="51">
        <v>29.96</v>
      </c>
      <c r="G72" s="52">
        <v>66.84</v>
      </c>
      <c r="H72" s="72">
        <v>590</v>
      </c>
      <c r="I72" s="52">
        <v>6</v>
      </c>
    </row>
    <row r="73" spans="1:9">
      <c r="A73" s="188"/>
      <c r="B73" s="11" t="s">
        <v>66</v>
      </c>
      <c r="C73" s="43">
        <v>200</v>
      </c>
      <c r="D73" s="51">
        <v>0.24</v>
      </c>
      <c r="E73" s="51">
        <v>0</v>
      </c>
      <c r="F73" s="51">
        <v>7.14</v>
      </c>
      <c r="G73" s="52">
        <v>29.8</v>
      </c>
      <c r="H73" s="72">
        <v>144</v>
      </c>
      <c r="I73" s="12">
        <v>15</v>
      </c>
    </row>
    <row r="74" spans="1:9" s="5" customFormat="1">
      <c r="A74" s="156" t="s">
        <v>18</v>
      </c>
      <c r="B74" s="157"/>
      <c r="C74" s="13">
        <f>SUM(C68:C73)</f>
        <v>500</v>
      </c>
      <c r="D74" s="13">
        <f t="shared" ref="D74:I74" si="18">SUM(D68:D73)</f>
        <v>17.010000000000002</v>
      </c>
      <c r="E74" s="13">
        <f t="shared" si="18"/>
        <v>17.690000000000001</v>
      </c>
      <c r="F74" s="13">
        <f t="shared" si="18"/>
        <v>78.87</v>
      </c>
      <c r="G74" s="13">
        <f t="shared" si="18"/>
        <v>507.74000000000007</v>
      </c>
      <c r="H74" s="13"/>
      <c r="I74" s="13">
        <f t="shared" si="18"/>
        <v>90</v>
      </c>
    </row>
    <row r="75" spans="1:9" ht="25.5">
      <c r="A75" s="179" t="s">
        <v>19</v>
      </c>
      <c r="B75" s="11" t="s">
        <v>69</v>
      </c>
      <c r="C75" s="43">
        <v>200</v>
      </c>
      <c r="D75" s="51">
        <v>1.84</v>
      </c>
      <c r="E75" s="51">
        <v>4.4000000000000004</v>
      </c>
      <c r="F75" s="51">
        <v>22.1</v>
      </c>
      <c r="G75" s="52">
        <v>129.36000000000001</v>
      </c>
      <c r="H75" s="71" t="s">
        <v>68</v>
      </c>
      <c r="I75" s="73">
        <v>32</v>
      </c>
    </row>
    <row r="76" spans="1:9">
      <c r="A76" s="219"/>
      <c r="B76" s="11" t="s">
        <v>70</v>
      </c>
      <c r="C76" s="43">
        <v>240</v>
      </c>
      <c r="D76" s="51">
        <v>18.059999999999999</v>
      </c>
      <c r="E76" s="51">
        <v>19.489999999999998</v>
      </c>
      <c r="F76" s="51">
        <v>52.79</v>
      </c>
      <c r="G76" s="52">
        <v>423.23</v>
      </c>
      <c r="H76" s="72">
        <v>407</v>
      </c>
      <c r="I76" s="73">
        <v>100</v>
      </c>
    </row>
    <row r="77" spans="1:9">
      <c r="A77" s="219"/>
      <c r="B77" s="11" t="s">
        <v>33</v>
      </c>
      <c r="C77" s="43">
        <v>200</v>
      </c>
      <c r="D77" s="51">
        <v>0.24</v>
      </c>
      <c r="E77" s="51">
        <v>0.06</v>
      </c>
      <c r="F77" s="51">
        <v>10.16</v>
      </c>
      <c r="G77" s="52">
        <v>42.14</v>
      </c>
      <c r="H77" s="71" t="s">
        <v>32</v>
      </c>
      <c r="I77" s="73">
        <v>25</v>
      </c>
    </row>
    <row r="78" spans="1:9">
      <c r="A78" s="219"/>
      <c r="B78" s="11" t="s">
        <v>28</v>
      </c>
      <c r="C78" s="43">
        <v>30</v>
      </c>
      <c r="D78" s="51">
        <v>1.98</v>
      </c>
      <c r="E78" s="51">
        <v>0.27</v>
      </c>
      <c r="F78" s="51">
        <v>11.4</v>
      </c>
      <c r="G78" s="52">
        <v>59.7</v>
      </c>
      <c r="H78" s="72">
        <v>108</v>
      </c>
      <c r="I78" s="73">
        <v>4</v>
      </c>
    </row>
    <row r="79" spans="1:9">
      <c r="A79" s="220"/>
      <c r="B79" s="11" t="s">
        <v>29</v>
      </c>
      <c r="C79" s="43">
        <v>30</v>
      </c>
      <c r="D79" s="51">
        <v>1.98</v>
      </c>
      <c r="E79" s="51">
        <v>0.36</v>
      </c>
      <c r="F79" s="51">
        <v>10.02</v>
      </c>
      <c r="G79" s="52">
        <v>52.2</v>
      </c>
      <c r="H79" s="72">
        <v>109</v>
      </c>
      <c r="I79" s="73">
        <v>2.5</v>
      </c>
    </row>
    <row r="80" spans="1:9" s="5" customFormat="1">
      <c r="A80" s="156" t="s">
        <v>30</v>
      </c>
      <c r="B80" s="157"/>
      <c r="C80" s="13">
        <f>SUM(C75:C79)</f>
        <v>700</v>
      </c>
      <c r="D80" s="62">
        <f t="shared" ref="D80:G80" si="19">SUM(D75:D79)</f>
        <v>24.099999999999998</v>
      </c>
      <c r="E80" s="62">
        <f t="shared" si="19"/>
        <v>24.58</v>
      </c>
      <c r="F80" s="62">
        <f t="shared" si="19"/>
        <v>106.47</v>
      </c>
      <c r="G80" s="62">
        <f t="shared" si="19"/>
        <v>706.63000000000011</v>
      </c>
      <c r="H80" s="84"/>
      <c r="I80" s="81">
        <f t="shared" ref="I80" si="20">SUM(I75:I79)</f>
        <v>163.5</v>
      </c>
    </row>
    <row r="81" spans="1:16">
      <c r="A81" s="188" t="s">
        <v>31</v>
      </c>
      <c r="B81" s="11" t="s">
        <v>57</v>
      </c>
      <c r="C81" s="43">
        <v>200</v>
      </c>
      <c r="D81" s="51">
        <v>0.2</v>
      </c>
      <c r="E81" s="51">
        <v>0.2</v>
      </c>
      <c r="F81" s="51">
        <v>12.8</v>
      </c>
      <c r="G81" s="52">
        <v>100</v>
      </c>
      <c r="H81" s="71" t="s">
        <v>56</v>
      </c>
      <c r="I81" s="73">
        <v>24</v>
      </c>
    </row>
    <row r="82" spans="1:16">
      <c r="A82" s="188"/>
      <c r="B82" s="11" t="s">
        <v>59</v>
      </c>
      <c r="C82" s="43">
        <v>100</v>
      </c>
      <c r="D82" s="51">
        <v>9.4700000000000006</v>
      </c>
      <c r="E82" s="51">
        <v>10.28</v>
      </c>
      <c r="F82" s="51">
        <v>35.159999999999997</v>
      </c>
      <c r="G82" s="52">
        <v>225.64</v>
      </c>
      <c r="H82" s="71" t="s">
        <v>58</v>
      </c>
      <c r="I82" s="73">
        <v>37</v>
      </c>
    </row>
    <row r="83" spans="1:16" s="5" customFormat="1">
      <c r="A83" s="156" t="s">
        <v>36</v>
      </c>
      <c r="B83" s="157"/>
      <c r="C83" s="13">
        <f>SUM(C81:C82)</f>
        <v>300</v>
      </c>
      <c r="D83" s="13">
        <f t="shared" ref="D83:I83" si="21">SUM(D81:D82)</f>
        <v>9.67</v>
      </c>
      <c r="E83" s="13">
        <f t="shared" si="21"/>
        <v>10.479999999999999</v>
      </c>
      <c r="F83" s="13">
        <f t="shared" si="21"/>
        <v>47.959999999999994</v>
      </c>
      <c r="G83" s="13">
        <f t="shared" si="21"/>
        <v>325.64</v>
      </c>
      <c r="H83" s="13"/>
      <c r="I83" s="13">
        <f t="shared" si="21"/>
        <v>61</v>
      </c>
    </row>
    <row r="84" spans="1:16" s="5" customFormat="1" ht="13.5" thickBot="1">
      <c r="A84" s="221" t="s">
        <v>37</v>
      </c>
      <c r="B84" s="222"/>
      <c r="C84" s="14">
        <f>C83+C80+C74</f>
        <v>1500</v>
      </c>
      <c r="D84" s="14">
        <f t="shared" ref="D84:I84" si="22">D83+D80+D74</f>
        <v>50.78</v>
      </c>
      <c r="E84" s="14">
        <f t="shared" si="22"/>
        <v>52.75</v>
      </c>
      <c r="F84" s="14">
        <f t="shared" si="22"/>
        <v>233.3</v>
      </c>
      <c r="G84" s="14">
        <f t="shared" si="22"/>
        <v>1540.01</v>
      </c>
      <c r="H84" s="14"/>
      <c r="I84" s="14">
        <f t="shared" si="22"/>
        <v>314.5</v>
      </c>
    </row>
    <row r="85" spans="1:16" s="5" customFormat="1">
      <c r="A85" s="223" t="s">
        <v>75</v>
      </c>
      <c r="B85" s="224"/>
      <c r="C85" s="224"/>
      <c r="D85" s="224"/>
      <c r="E85" s="224"/>
      <c r="F85" s="224"/>
      <c r="G85" s="224"/>
      <c r="H85" s="224"/>
      <c r="I85" s="13"/>
    </row>
    <row r="86" spans="1:16">
      <c r="A86" s="188" t="s">
        <v>13</v>
      </c>
      <c r="B86" s="11" t="s">
        <v>76</v>
      </c>
      <c r="C86" s="43">
        <v>200</v>
      </c>
      <c r="D86" s="51">
        <v>17.7</v>
      </c>
      <c r="E86" s="51">
        <v>18.3</v>
      </c>
      <c r="F86" s="51">
        <v>50.68</v>
      </c>
      <c r="G86" s="52">
        <v>395.78</v>
      </c>
      <c r="H86" s="72">
        <v>296</v>
      </c>
      <c r="I86" s="73">
        <v>50</v>
      </c>
    </row>
    <row r="87" spans="1:16">
      <c r="A87" s="188"/>
      <c r="B87" s="11" t="s">
        <v>130</v>
      </c>
      <c r="C87" s="43">
        <v>100</v>
      </c>
      <c r="D87" s="51">
        <v>0.4</v>
      </c>
      <c r="E87" s="51">
        <v>0.4</v>
      </c>
      <c r="F87" s="51">
        <v>9.8000000000000007</v>
      </c>
      <c r="G87" s="52">
        <v>47</v>
      </c>
      <c r="H87" s="72">
        <v>112</v>
      </c>
      <c r="I87" s="73">
        <v>15</v>
      </c>
    </row>
    <row r="88" spans="1:16">
      <c r="A88" s="188"/>
      <c r="B88" s="11" t="s">
        <v>78</v>
      </c>
      <c r="C88" s="43">
        <v>200</v>
      </c>
      <c r="D88" s="51">
        <v>0.26</v>
      </c>
      <c r="E88" s="51">
        <v>0.02</v>
      </c>
      <c r="F88" s="51">
        <v>8.06</v>
      </c>
      <c r="G88" s="52">
        <v>33.22</v>
      </c>
      <c r="H88" s="71" t="s">
        <v>77</v>
      </c>
      <c r="I88" s="73">
        <v>20</v>
      </c>
    </row>
    <row r="89" spans="1:16" s="5" customFormat="1">
      <c r="A89" s="156" t="s">
        <v>18</v>
      </c>
      <c r="B89" s="157"/>
      <c r="C89" s="13">
        <f>SUM(C86:C88)</f>
        <v>500</v>
      </c>
      <c r="D89" s="62">
        <f t="shared" ref="D89:G89" si="23">SUM(D86:D88)</f>
        <v>18.36</v>
      </c>
      <c r="E89" s="62">
        <f t="shared" si="23"/>
        <v>18.72</v>
      </c>
      <c r="F89" s="62">
        <f t="shared" si="23"/>
        <v>68.540000000000006</v>
      </c>
      <c r="G89" s="62">
        <f t="shared" si="23"/>
        <v>476</v>
      </c>
      <c r="H89" s="84"/>
      <c r="I89" s="81">
        <f t="shared" ref="I89" si="24">SUM(I86:I88)</f>
        <v>85</v>
      </c>
    </row>
    <row r="90" spans="1:16" ht="25.5">
      <c r="A90" s="179" t="s">
        <v>19</v>
      </c>
      <c r="B90" s="11" t="s">
        <v>132</v>
      </c>
      <c r="C90" s="43">
        <v>200</v>
      </c>
      <c r="D90" s="51">
        <v>3.24</v>
      </c>
      <c r="E90" s="51">
        <v>5.22</v>
      </c>
      <c r="F90" s="51">
        <v>8.4</v>
      </c>
      <c r="G90" s="52">
        <v>85.26</v>
      </c>
      <c r="H90" s="71" t="s">
        <v>106</v>
      </c>
      <c r="I90" s="73">
        <v>34</v>
      </c>
      <c r="J90" s="49"/>
      <c r="K90" s="46"/>
      <c r="L90" s="47"/>
      <c r="M90" s="47"/>
      <c r="N90" s="47"/>
      <c r="O90" s="50"/>
      <c r="P90" s="50"/>
    </row>
    <row r="91" spans="1:16">
      <c r="A91" s="219"/>
      <c r="B91" s="11" t="s">
        <v>54</v>
      </c>
      <c r="C91" s="43">
        <v>240</v>
      </c>
      <c r="D91" s="51">
        <v>17.649999999999999</v>
      </c>
      <c r="E91" s="51">
        <v>20.059999999999999</v>
      </c>
      <c r="F91" s="51">
        <v>70.62</v>
      </c>
      <c r="G91" s="52">
        <v>465.5</v>
      </c>
      <c r="H91" s="72">
        <v>265</v>
      </c>
      <c r="I91" s="88">
        <v>110</v>
      </c>
      <c r="J91" s="49"/>
      <c r="K91" s="46"/>
      <c r="L91" s="47"/>
      <c r="M91" s="47"/>
      <c r="N91" s="47"/>
      <c r="O91" s="50"/>
      <c r="P91" s="46"/>
    </row>
    <row r="92" spans="1:16">
      <c r="A92" s="219"/>
      <c r="B92" s="11" t="s">
        <v>55</v>
      </c>
      <c r="C92" s="43">
        <v>200</v>
      </c>
      <c r="D92" s="51">
        <v>0.32</v>
      </c>
      <c r="E92" s="51">
        <v>0.14000000000000001</v>
      </c>
      <c r="F92" s="51">
        <v>11.46</v>
      </c>
      <c r="G92" s="52">
        <v>48.32</v>
      </c>
      <c r="H92" s="72">
        <v>519</v>
      </c>
      <c r="I92" s="73">
        <v>17</v>
      </c>
      <c r="J92" s="49"/>
      <c r="K92" s="46"/>
      <c r="L92" s="47"/>
      <c r="M92" s="47"/>
      <c r="N92" s="47"/>
      <c r="O92" s="50"/>
      <c r="P92" s="46"/>
    </row>
    <row r="93" spans="1:16">
      <c r="A93" s="219"/>
      <c r="B93" s="11" t="s">
        <v>28</v>
      </c>
      <c r="C93" s="43">
        <v>30</v>
      </c>
      <c r="D93" s="51">
        <v>1.98</v>
      </c>
      <c r="E93" s="51">
        <v>0.27</v>
      </c>
      <c r="F93" s="51">
        <v>11.4</v>
      </c>
      <c r="G93" s="52">
        <v>59.7</v>
      </c>
      <c r="H93" s="72">
        <v>108</v>
      </c>
      <c r="I93" s="73">
        <v>4</v>
      </c>
      <c r="J93" s="49"/>
      <c r="K93" s="46"/>
      <c r="L93" s="47"/>
      <c r="M93" s="47"/>
      <c r="N93" s="47"/>
      <c r="O93" s="50"/>
      <c r="P93" s="46"/>
    </row>
    <row r="94" spans="1:16">
      <c r="A94" s="219"/>
      <c r="B94" s="11" t="s">
        <v>29</v>
      </c>
      <c r="C94" s="43">
        <v>30</v>
      </c>
      <c r="D94" s="51">
        <v>1.98</v>
      </c>
      <c r="E94" s="51">
        <v>0.36</v>
      </c>
      <c r="F94" s="51">
        <v>10.02</v>
      </c>
      <c r="G94" s="52">
        <v>52.2</v>
      </c>
      <c r="H94" s="72">
        <v>109</v>
      </c>
      <c r="I94" s="73">
        <v>2.5</v>
      </c>
      <c r="J94" s="49"/>
      <c r="K94" s="46"/>
      <c r="L94" s="47"/>
      <c r="M94" s="47"/>
      <c r="N94" s="47"/>
      <c r="O94" s="50"/>
      <c r="P94" s="46"/>
    </row>
    <row r="95" spans="1:16" s="5" customFormat="1">
      <c r="A95" s="156" t="s">
        <v>30</v>
      </c>
      <c r="B95" s="157"/>
      <c r="C95" s="13">
        <f>SUM(C90:C94)</f>
        <v>700</v>
      </c>
      <c r="D95" s="63">
        <f>SUM(D90:D94)</f>
        <v>25.17</v>
      </c>
      <c r="E95" s="62">
        <f>SUM(E90:E94)</f>
        <v>26.049999999999997</v>
      </c>
      <c r="F95" s="62">
        <f>SUM(F90:F94)</f>
        <v>111.90000000000002</v>
      </c>
      <c r="G95" s="62">
        <f>SUM(G90:G94)</f>
        <v>710.98000000000013</v>
      </c>
      <c r="H95" s="84"/>
      <c r="I95" s="81">
        <f t="shared" ref="I95" si="25">SUM(I90:I94)</f>
        <v>167.5</v>
      </c>
    </row>
    <row r="96" spans="1:16">
      <c r="A96" s="188" t="s">
        <v>31</v>
      </c>
      <c r="B96" s="11" t="s">
        <v>87</v>
      </c>
      <c r="C96" s="43">
        <v>200</v>
      </c>
      <c r="D96" s="51">
        <v>0</v>
      </c>
      <c r="E96" s="51">
        <v>0</v>
      </c>
      <c r="F96" s="51">
        <v>6.98</v>
      </c>
      <c r="G96" s="52">
        <v>26.54</v>
      </c>
      <c r="H96" s="72">
        <v>503</v>
      </c>
      <c r="I96" s="73">
        <v>18</v>
      </c>
    </row>
    <row r="97" spans="1:9">
      <c r="A97" s="188"/>
      <c r="B97" s="11" t="s">
        <v>89</v>
      </c>
      <c r="C97" s="43">
        <v>100</v>
      </c>
      <c r="D97" s="51">
        <v>9.6199999999999992</v>
      </c>
      <c r="E97" s="51">
        <v>10.4</v>
      </c>
      <c r="F97" s="51">
        <v>32.700000000000003</v>
      </c>
      <c r="G97" s="52">
        <v>251.6</v>
      </c>
      <c r="H97" s="71" t="s">
        <v>88</v>
      </c>
      <c r="I97" s="73">
        <v>36</v>
      </c>
    </row>
    <row r="98" spans="1:9" s="5" customFormat="1">
      <c r="A98" s="156" t="s">
        <v>36</v>
      </c>
      <c r="B98" s="157"/>
      <c r="C98" s="13">
        <f>SUM(C96:C97)</f>
        <v>300</v>
      </c>
      <c r="D98" s="62">
        <f t="shared" ref="D98:G98" si="26">SUM(D96:D97)</f>
        <v>9.6199999999999992</v>
      </c>
      <c r="E98" s="62">
        <f t="shared" si="26"/>
        <v>10.4</v>
      </c>
      <c r="F98" s="62">
        <f t="shared" si="26"/>
        <v>39.680000000000007</v>
      </c>
      <c r="G98" s="62">
        <f t="shared" si="26"/>
        <v>278.14</v>
      </c>
      <c r="H98" s="84"/>
      <c r="I98" s="81">
        <f t="shared" ref="I98" si="27">SUM(I96:I97)</f>
        <v>54</v>
      </c>
    </row>
    <row r="99" spans="1:9" s="5" customFormat="1" ht="13.5" thickBot="1">
      <c r="A99" s="221" t="s">
        <v>37</v>
      </c>
      <c r="B99" s="222"/>
      <c r="C99" s="14">
        <f>C98+C95+C89</f>
        <v>1500</v>
      </c>
      <c r="D99" s="64">
        <f>D98+D95+D89</f>
        <v>53.15</v>
      </c>
      <c r="E99" s="64">
        <f>E98+E95+E89</f>
        <v>55.169999999999995</v>
      </c>
      <c r="F99" s="64">
        <f>F98+F95+F89</f>
        <v>220.12000000000006</v>
      </c>
      <c r="G99" s="64">
        <f>G98+G95+G89</f>
        <v>1465.1200000000001</v>
      </c>
      <c r="H99" s="85"/>
      <c r="I99" s="86">
        <f t="shared" ref="I99" si="28">I89+I95+I98</f>
        <v>306.5</v>
      </c>
    </row>
    <row r="100" spans="1:9" s="5" customFormat="1">
      <c r="A100" s="223" t="s">
        <v>90</v>
      </c>
      <c r="B100" s="224"/>
      <c r="C100" s="224"/>
      <c r="D100" s="224"/>
      <c r="E100" s="224"/>
      <c r="F100" s="224"/>
      <c r="G100" s="224"/>
      <c r="H100" s="224"/>
      <c r="I100" s="13"/>
    </row>
    <row r="101" spans="1:9">
      <c r="A101" s="188" t="s">
        <v>13</v>
      </c>
      <c r="B101" s="11" t="s">
        <v>91</v>
      </c>
      <c r="C101" s="43">
        <v>200</v>
      </c>
      <c r="D101" s="51">
        <v>5.64</v>
      </c>
      <c r="E101" s="51">
        <v>7.16</v>
      </c>
      <c r="F101" s="51">
        <v>33.42</v>
      </c>
      <c r="G101" s="52">
        <v>220.62</v>
      </c>
      <c r="H101" s="72">
        <v>268</v>
      </c>
      <c r="I101" s="12">
        <v>40</v>
      </c>
    </row>
    <row r="102" spans="1:9">
      <c r="A102" s="188"/>
      <c r="B102" s="11" t="s">
        <v>93</v>
      </c>
      <c r="C102" s="43">
        <v>100</v>
      </c>
      <c r="D102" s="51">
        <v>11.9</v>
      </c>
      <c r="E102" s="51">
        <v>10.59</v>
      </c>
      <c r="F102" s="51">
        <v>31.07</v>
      </c>
      <c r="G102" s="52">
        <v>235.13</v>
      </c>
      <c r="H102" s="71" t="s">
        <v>92</v>
      </c>
      <c r="I102" s="12">
        <v>35</v>
      </c>
    </row>
    <row r="103" spans="1:9">
      <c r="A103" s="188"/>
      <c r="B103" s="11" t="s">
        <v>53</v>
      </c>
      <c r="C103" s="43">
        <v>200</v>
      </c>
      <c r="D103" s="51">
        <v>0.2</v>
      </c>
      <c r="E103" s="51">
        <v>0</v>
      </c>
      <c r="F103" s="51">
        <v>7.02</v>
      </c>
      <c r="G103" s="52">
        <v>28.46</v>
      </c>
      <c r="H103" s="72">
        <v>493</v>
      </c>
      <c r="I103" s="12">
        <v>10</v>
      </c>
    </row>
    <row r="104" spans="1:9" s="5" customFormat="1">
      <c r="A104" s="156" t="s">
        <v>18</v>
      </c>
      <c r="B104" s="157"/>
      <c r="C104" s="13">
        <f>SUM(C101:C103)</f>
        <v>500</v>
      </c>
      <c r="D104" s="13">
        <f t="shared" ref="D104:I104" si="29">SUM(D101:D103)</f>
        <v>17.739999999999998</v>
      </c>
      <c r="E104" s="13">
        <f t="shared" si="29"/>
        <v>17.75</v>
      </c>
      <c r="F104" s="13">
        <f t="shared" si="29"/>
        <v>71.510000000000005</v>
      </c>
      <c r="G104" s="13">
        <f t="shared" si="29"/>
        <v>484.21</v>
      </c>
      <c r="H104" s="13"/>
      <c r="I104" s="13">
        <f t="shared" si="29"/>
        <v>85</v>
      </c>
    </row>
    <row r="105" spans="1:9" ht="25.5">
      <c r="A105" s="179" t="s">
        <v>19</v>
      </c>
      <c r="B105" s="76" t="s">
        <v>95</v>
      </c>
      <c r="C105" s="77">
        <v>200</v>
      </c>
      <c r="D105" s="78">
        <v>2.2200000000000002</v>
      </c>
      <c r="E105" s="78">
        <v>3.5</v>
      </c>
      <c r="F105" s="78">
        <v>8.9</v>
      </c>
      <c r="G105" s="77">
        <v>76.2</v>
      </c>
      <c r="H105" s="79" t="s">
        <v>94</v>
      </c>
      <c r="I105" s="73">
        <v>35</v>
      </c>
    </row>
    <row r="106" spans="1:9">
      <c r="A106" s="219"/>
      <c r="B106" s="76" t="s">
        <v>140</v>
      </c>
      <c r="C106" s="77">
        <v>90</v>
      </c>
      <c r="D106" s="78">
        <v>13.03</v>
      </c>
      <c r="E106" s="78">
        <v>12.65</v>
      </c>
      <c r="F106" s="78">
        <v>24.1</v>
      </c>
      <c r="G106" s="77">
        <v>245.6</v>
      </c>
      <c r="H106" s="79" t="s">
        <v>102</v>
      </c>
      <c r="I106" s="73">
        <v>75</v>
      </c>
    </row>
    <row r="107" spans="1:9">
      <c r="A107" s="219"/>
      <c r="B107" s="76" t="s">
        <v>97</v>
      </c>
      <c r="C107" s="77">
        <v>150</v>
      </c>
      <c r="D107" s="78">
        <v>5.65</v>
      </c>
      <c r="E107" s="78">
        <v>8.5</v>
      </c>
      <c r="F107" s="78">
        <v>38.6</v>
      </c>
      <c r="G107" s="77">
        <v>235.6</v>
      </c>
      <c r="H107" s="79">
        <v>291</v>
      </c>
      <c r="I107" s="73">
        <v>28</v>
      </c>
    </row>
    <row r="108" spans="1:9">
      <c r="A108" s="219"/>
      <c r="B108" s="76" t="s">
        <v>33</v>
      </c>
      <c r="C108" s="77">
        <v>200</v>
      </c>
      <c r="D108" s="78">
        <v>0.24</v>
      </c>
      <c r="E108" s="78">
        <v>0.06</v>
      </c>
      <c r="F108" s="78">
        <v>10.16</v>
      </c>
      <c r="G108" s="77">
        <v>42.14</v>
      </c>
      <c r="H108" s="79" t="s">
        <v>32</v>
      </c>
      <c r="I108" s="73">
        <v>25</v>
      </c>
    </row>
    <row r="109" spans="1:9">
      <c r="A109" s="219"/>
      <c r="B109" s="76" t="s">
        <v>28</v>
      </c>
      <c r="C109" s="77">
        <v>30</v>
      </c>
      <c r="D109" s="78">
        <v>1.98</v>
      </c>
      <c r="E109" s="78">
        <v>0.27</v>
      </c>
      <c r="F109" s="78">
        <v>11.4</v>
      </c>
      <c r="G109" s="77">
        <v>59.7</v>
      </c>
      <c r="H109" s="79">
        <v>108</v>
      </c>
      <c r="I109" s="73">
        <v>4</v>
      </c>
    </row>
    <row r="110" spans="1:9">
      <c r="A110" s="220"/>
      <c r="B110" s="76" t="s">
        <v>29</v>
      </c>
      <c r="C110" s="77">
        <v>30</v>
      </c>
      <c r="D110" s="78">
        <v>1.98</v>
      </c>
      <c r="E110" s="78">
        <v>0.36</v>
      </c>
      <c r="F110" s="78">
        <v>10.02</v>
      </c>
      <c r="G110" s="77">
        <v>52.2</v>
      </c>
      <c r="H110" s="79">
        <v>109</v>
      </c>
      <c r="I110" s="73">
        <v>2.5</v>
      </c>
    </row>
    <row r="111" spans="1:9" s="5" customFormat="1">
      <c r="A111" s="156" t="s">
        <v>30</v>
      </c>
      <c r="B111" s="157"/>
      <c r="C111" s="13">
        <f>SUM(C105:C110)</f>
        <v>700</v>
      </c>
      <c r="D111" s="13">
        <f t="shared" ref="D111:I111" si="30">SUM(D105:D110)</f>
        <v>25.099999999999998</v>
      </c>
      <c r="E111" s="13">
        <f t="shared" si="30"/>
        <v>25.339999999999996</v>
      </c>
      <c r="F111" s="13">
        <f t="shared" si="30"/>
        <v>103.17999999999999</v>
      </c>
      <c r="G111" s="13">
        <f t="shared" si="30"/>
        <v>711.44</v>
      </c>
      <c r="H111" s="13"/>
      <c r="I111" s="13">
        <f t="shared" si="30"/>
        <v>169.5</v>
      </c>
    </row>
    <row r="112" spans="1:9">
      <c r="A112" s="188" t="s">
        <v>31</v>
      </c>
      <c r="B112" s="11" t="s">
        <v>98</v>
      </c>
      <c r="C112" s="43">
        <v>100</v>
      </c>
      <c r="D112" s="51">
        <v>10.220000000000001</v>
      </c>
      <c r="E112" s="51">
        <v>9.67</v>
      </c>
      <c r="F112" s="51">
        <v>24.27</v>
      </c>
      <c r="G112" s="52">
        <v>250.3</v>
      </c>
      <c r="H112" s="72">
        <v>555</v>
      </c>
      <c r="I112" s="80">
        <v>28</v>
      </c>
    </row>
    <row r="113" spans="1:9">
      <c r="A113" s="188"/>
      <c r="B113" s="11" t="s">
        <v>47</v>
      </c>
      <c r="C113" s="43">
        <v>200</v>
      </c>
      <c r="D113" s="51">
        <v>0</v>
      </c>
      <c r="E113" s="51">
        <v>0</v>
      </c>
      <c r="F113" s="51">
        <v>15</v>
      </c>
      <c r="G113" s="52">
        <v>95</v>
      </c>
      <c r="H113" s="72">
        <v>614</v>
      </c>
      <c r="I113" s="73">
        <v>22</v>
      </c>
    </row>
    <row r="114" spans="1:9" s="5" customFormat="1">
      <c r="A114" s="156" t="s">
        <v>36</v>
      </c>
      <c r="B114" s="157"/>
      <c r="C114" s="13">
        <f>SUM(C112:C113)</f>
        <v>300</v>
      </c>
      <c r="D114" s="62">
        <f t="shared" ref="D114:G114" si="31">SUM(D112:D113)</f>
        <v>10.220000000000001</v>
      </c>
      <c r="E114" s="62">
        <f t="shared" si="31"/>
        <v>9.67</v>
      </c>
      <c r="F114" s="62">
        <f t="shared" si="31"/>
        <v>39.269999999999996</v>
      </c>
      <c r="G114" s="62">
        <f t="shared" si="31"/>
        <v>345.3</v>
      </c>
      <c r="H114" s="84"/>
      <c r="I114" s="81">
        <f t="shared" ref="I114" si="32">SUM(I112:I113)</f>
        <v>50</v>
      </c>
    </row>
    <row r="115" spans="1:9" s="5" customFormat="1" ht="13.5" thickBot="1">
      <c r="A115" s="221" t="s">
        <v>37</v>
      </c>
      <c r="B115" s="222"/>
      <c r="C115" s="14">
        <v>1560</v>
      </c>
      <c r="D115" s="65">
        <v>46.199999999999996</v>
      </c>
      <c r="E115" s="65">
        <v>29.099999999999994</v>
      </c>
      <c r="F115" s="65">
        <v>233.57000000000005</v>
      </c>
      <c r="G115" s="64">
        <v>1384.64</v>
      </c>
      <c r="H115" s="85"/>
      <c r="I115" s="86">
        <f t="shared" ref="I115" si="33">I104+I111+I114</f>
        <v>304.5</v>
      </c>
    </row>
    <row r="116" spans="1:9" s="5" customFormat="1">
      <c r="A116" s="223" t="s">
        <v>99</v>
      </c>
      <c r="B116" s="224"/>
      <c r="C116" s="224"/>
      <c r="D116" s="224"/>
      <c r="E116" s="224"/>
      <c r="F116" s="224"/>
      <c r="G116" s="224"/>
      <c r="H116" s="224"/>
      <c r="I116" s="13"/>
    </row>
    <row r="117" spans="1:9">
      <c r="A117" s="188" t="s">
        <v>13</v>
      </c>
      <c r="B117" s="53" t="s">
        <v>100</v>
      </c>
      <c r="C117" s="57">
        <v>160</v>
      </c>
      <c r="D117" s="51">
        <v>7</v>
      </c>
      <c r="E117" s="45">
        <v>9.33</v>
      </c>
      <c r="F117" s="51">
        <v>8.74</v>
      </c>
      <c r="G117" s="52">
        <v>188.42</v>
      </c>
      <c r="H117" s="72">
        <v>302</v>
      </c>
      <c r="I117" s="12">
        <v>72</v>
      </c>
    </row>
    <row r="118" spans="1:9">
      <c r="A118" s="188"/>
      <c r="B118" s="11" t="s">
        <v>62</v>
      </c>
      <c r="C118" s="43">
        <v>40</v>
      </c>
      <c r="D118" s="51">
        <v>3</v>
      </c>
      <c r="E118" s="51">
        <v>1</v>
      </c>
      <c r="F118" s="51">
        <v>20.8</v>
      </c>
      <c r="G118" s="52">
        <v>108</v>
      </c>
      <c r="H118" s="72">
        <v>111</v>
      </c>
      <c r="I118" s="12">
        <v>5</v>
      </c>
    </row>
    <row r="119" spans="1:9">
      <c r="A119" s="188"/>
      <c r="B119" s="53" t="s">
        <v>134</v>
      </c>
      <c r="C119" s="54">
        <v>100</v>
      </c>
      <c r="D119" s="45">
        <v>5.4</v>
      </c>
      <c r="E119" s="45">
        <v>5.97</v>
      </c>
      <c r="F119" s="45">
        <v>42.06</v>
      </c>
      <c r="G119" s="48">
        <v>218</v>
      </c>
      <c r="H119" s="72">
        <v>564</v>
      </c>
      <c r="I119" s="12">
        <v>26</v>
      </c>
    </row>
    <row r="120" spans="1:9">
      <c r="A120" s="188"/>
      <c r="B120" s="11" t="s">
        <v>17</v>
      </c>
      <c r="C120" s="43">
        <v>200</v>
      </c>
      <c r="D120" s="19">
        <v>0.22</v>
      </c>
      <c r="E120" s="19">
        <v>0.06</v>
      </c>
      <c r="F120" s="19">
        <v>7.2</v>
      </c>
      <c r="G120" s="12">
        <v>29.08</v>
      </c>
      <c r="H120" s="67">
        <v>143</v>
      </c>
      <c r="I120" s="12">
        <v>20</v>
      </c>
    </row>
    <row r="121" spans="1:9" s="5" customFormat="1">
      <c r="A121" s="156" t="s">
        <v>18</v>
      </c>
      <c r="B121" s="157"/>
      <c r="C121" s="13">
        <f>SUM(C117:C120)</f>
        <v>500</v>
      </c>
      <c r="D121" s="13">
        <f t="shared" ref="D121:I121" si="34">SUM(D117:D120)</f>
        <v>15.620000000000001</v>
      </c>
      <c r="E121" s="13">
        <f t="shared" si="34"/>
        <v>16.36</v>
      </c>
      <c r="F121" s="13">
        <f t="shared" si="34"/>
        <v>78.8</v>
      </c>
      <c r="G121" s="13">
        <f t="shared" si="34"/>
        <v>543.5</v>
      </c>
      <c r="H121" s="13">
        <f t="shared" si="34"/>
        <v>1120</v>
      </c>
      <c r="I121" s="13">
        <f t="shared" si="34"/>
        <v>123</v>
      </c>
    </row>
    <row r="122" spans="1:9">
      <c r="A122" s="179" t="s">
        <v>19</v>
      </c>
      <c r="B122" s="11" t="s">
        <v>135</v>
      </c>
      <c r="C122" s="43">
        <v>200</v>
      </c>
      <c r="D122" s="51">
        <v>1.88</v>
      </c>
      <c r="E122" s="51">
        <v>4.26</v>
      </c>
      <c r="F122" s="45">
        <v>13.64</v>
      </c>
      <c r="G122" s="52">
        <v>99.54</v>
      </c>
      <c r="H122" s="71" t="s">
        <v>101</v>
      </c>
      <c r="I122" s="12">
        <v>28</v>
      </c>
    </row>
    <row r="123" spans="1:9">
      <c r="A123" s="219"/>
      <c r="B123" s="53" t="s">
        <v>23</v>
      </c>
      <c r="C123" s="43">
        <v>90</v>
      </c>
      <c r="D123" s="45">
        <v>9.76</v>
      </c>
      <c r="E123" s="45">
        <v>13.03</v>
      </c>
      <c r="F123" s="45">
        <v>14.6</v>
      </c>
      <c r="G123" s="48">
        <v>230.35</v>
      </c>
      <c r="H123" s="71" t="s">
        <v>22</v>
      </c>
      <c r="I123" s="12">
        <v>70</v>
      </c>
    </row>
    <row r="124" spans="1:9">
      <c r="A124" s="219"/>
      <c r="B124" s="11" t="s">
        <v>25</v>
      </c>
      <c r="C124" s="43">
        <v>20</v>
      </c>
      <c r="D124" s="19">
        <v>0.69</v>
      </c>
      <c r="E124" s="19">
        <v>0.77</v>
      </c>
      <c r="F124" s="19">
        <v>1.64</v>
      </c>
      <c r="G124" s="12">
        <v>16.48</v>
      </c>
      <c r="H124" s="68" t="s">
        <v>24</v>
      </c>
      <c r="I124" s="12">
        <v>3</v>
      </c>
    </row>
    <row r="125" spans="1:9">
      <c r="A125" s="219"/>
      <c r="B125" s="11" t="s">
        <v>26</v>
      </c>
      <c r="C125" s="43">
        <v>150</v>
      </c>
      <c r="D125" s="45">
        <v>7.64</v>
      </c>
      <c r="E125" s="45">
        <v>7.91</v>
      </c>
      <c r="F125" s="19">
        <v>38.85</v>
      </c>
      <c r="G125" s="12">
        <v>225.67</v>
      </c>
      <c r="H125" s="67">
        <v>237</v>
      </c>
      <c r="I125" s="12">
        <v>25</v>
      </c>
    </row>
    <row r="126" spans="1:9">
      <c r="A126" s="219"/>
      <c r="B126" s="11" t="s">
        <v>55</v>
      </c>
      <c r="C126" s="43">
        <v>200</v>
      </c>
      <c r="D126" s="19">
        <v>0.32</v>
      </c>
      <c r="E126" s="19">
        <v>0.14000000000000001</v>
      </c>
      <c r="F126" s="19">
        <v>11.46</v>
      </c>
      <c r="G126" s="12">
        <v>48.32</v>
      </c>
      <c r="H126" s="67">
        <v>519</v>
      </c>
      <c r="I126" s="12">
        <v>17</v>
      </c>
    </row>
    <row r="127" spans="1:9">
      <c r="A127" s="219"/>
      <c r="B127" s="11" t="s">
        <v>28</v>
      </c>
      <c r="C127" s="43">
        <v>30</v>
      </c>
      <c r="D127" s="19">
        <v>1.98</v>
      </c>
      <c r="E127" s="19">
        <v>0.27</v>
      </c>
      <c r="F127" s="19">
        <v>11.4</v>
      </c>
      <c r="G127" s="12">
        <v>59.7</v>
      </c>
      <c r="H127" s="67">
        <v>108</v>
      </c>
      <c r="I127" s="12">
        <v>4</v>
      </c>
    </row>
    <row r="128" spans="1:9">
      <c r="A128" s="220"/>
      <c r="B128" s="11" t="s">
        <v>29</v>
      </c>
      <c r="C128" s="43">
        <v>30</v>
      </c>
      <c r="D128" s="19">
        <v>1.98</v>
      </c>
      <c r="E128" s="19">
        <v>0.36</v>
      </c>
      <c r="F128" s="19">
        <v>10.02</v>
      </c>
      <c r="G128" s="12">
        <v>52.2</v>
      </c>
      <c r="H128" s="67">
        <v>109</v>
      </c>
      <c r="I128" s="12">
        <v>2.5</v>
      </c>
    </row>
    <row r="129" spans="1:9" s="5" customFormat="1">
      <c r="A129" s="156" t="s">
        <v>30</v>
      </c>
      <c r="B129" s="157"/>
      <c r="C129" s="13">
        <f>SUM(C122:C128)</f>
        <v>720</v>
      </c>
      <c r="D129" s="13">
        <f t="shared" ref="D129:I129" si="35">SUM(D122:D128)</f>
        <v>24.25</v>
      </c>
      <c r="E129" s="13">
        <f t="shared" si="35"/>
        <v>26.74</v>
      </c>
      <c r="F129" s="13">
        <f t="shared" si="35"/>
        <v>101.61</v>
      </c>
      <c r="G129" s="13">
        <f t="shared" si="35"/>
        <v>732.2600000000001</v>
      </c>
      <c r="H129" s="13">
        <f t="shared" si="35"/>
        <v>973</v>
      </c>
      <c r="I129" s="13">
        <f t="shared" si="35"/>
        <v>149.5</v>
      </c>
    </row>
    <row r="130" spans="1:9">
      <c r="A130" s="188" t="s">
        <v>31</v>
      </c>
      <c r="B130" s="11" t="s">
        <v>72</v>
      </c>
      <c r="C130" s="43">
        <v>200</v>
      </c>
      <c r="D130" s="45">
        <v>4.5</v>
      </c>
      <c r="E130" s="19">
        <v>5</v>
      </c>
      <c r="F130" s="45">
        <v>15.6</v>
      </c>
      <c r="G130" s="12">
        <v>158</v>
      </c>
      <c r="H130" s="68" t="s">
        <v>71</v>
      </c>
      <c r="I130" s="73">
        <v>24</v>
      </c>
    </row>
    <row r="131" spans="1:9">
      <c r="A131" s="188"/>
      <c r="B131" s="11" t="s">
        <v>103</v>
      </c>
      <c r="C131" s="43">
        <v>100</v>
      </c>
      <c r="D131" s="19">
        <v>5.68</v>
      </c>
      <c r="E131" s="45">
        <v>5.29</v>
      </c>
      <c r="F131" s="19">
        <v>31.8</v>
      </c>
      <c r="G131" s="12">
        <v>190.46</v>
      </c>
      <c r="H131" s="68" t="s">
        <v>102</v>
      </c>
      <c r="I131" s="73">
        <v>31</v>
      </c>
    </row>
    <row r="132" spans="1:9" s="5" customFormat="1">
      <c r="A132" s="156" t="s">
        <v>36</v>
      </c>
      <c r="B132" s="157"/>
      <c r="C132" s="13">
        <f>SUM(C130:C131)</f>
        <v>300</v>
      </c>
      <c r="D132" s="13">
        <f t="shared" ref="D132:I132" si="36">SUM(D130:D131)</f>
        <v>10.18</v>
      </c>
      <c r="E132" s="13">
        <f t="shared" si="36"/>
        <v>10.29</v>
      </c>
      <c r="F132" s="13">
        <f t="shared" si="36"/>
        <v>47.4</v>
      </c>
      <c r="G132" s="13">
        <f t="shared" si="36"/>
        <v>348.46000000000004</v>
      </c>
      <c r="H132" s="13">
        <f t="shared" si="36"/>
        <v>0</v>
      </c>
      <c r="I132" s="13">
        <f t="shared" si="36"/>
        <v>55</v>
      </c>
    </row>
    <row r="133" spans="1:9" s="5" customFormat="1" ht="13.5" thickBot="1">
      <c r="A133" s="221" t="s">
        <v>37</v>
      </c>
      <c r="B133" s="222"/>
      <c r="C133" s="14">
        <f>C132+C129+C121</f>
        <v>1520</v>
      </c>
      <c r="D133" s="14">
        <f t="shared" ref="D133:I133" si="37">D132+D129+D121</f>
        <v>50.05</v>
      </c>
      <c r="E133" s="14">
        <f t="shared" si="37"/>
        <v>53.39</v>
      </c>
      <c r="F133" s="14">
        <f t="shared" si="37"/>
        <v>227.81</v>
      </c>
      <c r="G133" s="14">
        <f t="shared" si="37"/>
        <v>1624.2200000000003</v>
      </c>
      <c r="H133" s="14">
        <f t="shared" si="37"/>
        <v>2093</v>
      </c>
      <c r="I133" s="14">
        <f t="shared" si="37"/>
        <v>327.5</v>
      </c>
    </row>
    <row r="134" spans="1:9" s="5" customFormat="1">
      <c r="A134" s="223" t="s">
        <v>104</v>
      </c>
      <c r="B134" s="224"/>
      <c r="C134" s="224"/>
      <c r="D134" s="224"/>
      <c r="E134" s="224"/>
      <c r="F134" s="224"/>
      <c r="G134" s="224"/>
      <c r="H134" s="224"/>
      <c r="I134" s="13"/>
    </row>
    <row r="135" spans="1:9">
      <c r="A135" s="188" t="s">
        <v>13</v>
      </c>
      <c r="B135" s="11" t="s">
        <v>105</v>
      </c>
      <c r="C135" s="43">
        <v>200</v>
      </c>
      <c r="D135" s="51">
        <v>8.92</v>
      </c>
      <c r="E135" s="51">
        <v>6.98</v>
      </c>
      <c r="F135" s="51">
        <v>16.940000000000001</v>
      </c>
      <c r="G135" s="52">
        <v>292.26</v>
      </c>
      <c r="H135" s="72">
        <v>267</v>
      </c>
      <c r="I135" s="12">
        <v>40</v>
      </c>
    </row>
    <row r="136" spans="1:9">
      <c r="A136" s="188"/>
      <c r="B136" s="11" t="s">
        <v>166</v>
      </c>
      <c r="C136" s="43">
        <v>100</v>
      </c>
      <c r="D136" s="51">
        <v>7.28</v>
      </c>
      <c r="E136" s="51">
        <v>9.89</v>
      </c>
      <c r="F136" s="51">
        <v>57.68</v>
      </c>
      <c r="G136" s="52">
        <v>219.39</v>
      </c>
      <c r="H136" s="72">
        <v>565</v>
      </c>
      <c r="I136" s="12">
        <v>33</v>
      </c>
    </row>
    <row r="137" spans="1:9">
      <c r="A137" s="188"/>
      <c r="B137" s="11" t="s">
        <v>66</v>
      </c>
      <c r="C137" s="43">
        <v>200</v>
      </c>
      <c r="D137" s="51">
        <v>0.24</v>
      </c>
      <c r="E137" s="51">
        <v>0</v>
      </c>
      <c r="F137" s="51">
        <v>7.14</v>
      </c>
      <c r="G137" s="52">
        <v>29.8</v>
      </c>
      <c r="H137" s="72">
        <v>144</v>
      </c>
      <c r="I137" s="12">
        <v>15</v>
      </c>
    </row>
    <row r="138" spans="1:9" s="5" customFormat="1">
      <c r="A138" s="156" t="s">
        <v>18</v>
      </c>
      <c r="B138" s="157"/>
      <c r="C138" s="13">
        <f>SUM(C135:C137)</f>
        <v>500</v>
      </c>
      <c r="D138" s="13">
        <f t="shared" ref="D138:I138" si="38">SUM(D135:D137)</f>
        <v>16.439999999999998</v>
      </c>
      <c r="E138" s="13">
        <f t="shared" si="38"/>
        <v>16.87</v>
      </c>
      <c r="F138" s="13">
        <f t="shared" si="38"/>
        <v>81.760000000000005</v>
      </c>
      <c r="G138" s="13">
        <f t="shared" si="38"/>
        <v>541.44999999999993</v>
      </c>
      <c r="H138" s="13"/>
      <c r="I138" s="13">
        <f t="shared" si="38"/>
        <v>88</v>
      </c>
    </row>
    <row r="139" spans="1:9" ht="25.5">
      <c r="A139" s="179" t="s">
        <v>19</v>
      </c>
      <c r="B139" s="11" t="s">
        <v>107</v>
      </c>
      <c r="C139" s="43">
        <v>200</v>
      </c>
      <c r="D139" s="51">
        <v>2.2400000000000002</v>
      </c>
      <c r="E139" s="51">
        <v>4.22</v>
      </c>
      <c r="F139" s="51">
        <v>7.4</v>
      </c>
      <c r="G139" s="52">
        <v>77.260000000000005</v>
      </c>
      <c r="H139" s="71" t="s">
        <v>106</v>
      </c>
      <c r="I139" s="12">
        <v>33</v>
      </c>
    </row>
    <row r="140" spans="1:9">
      <c r="A140" s="219"/>
      <c r="B140" s="11" t="s">
        <v>108</v>
      </c>
      <c r="C140" s="43">
        <v>240</v>
      </c>
      <c r="D140" s="51">
        <v>16.88</v>
      </c>
      <c r="E140" s="51">
        <v>20.94</v>
      </c>
      <c r="F140" s="51">
        <v>47.97</v>
      </c>
      <c r="G140" s="52">
        <v>440.2</v>
      </c>
      <c r="H140" s="72">
        <v>407</v>
      </c>
      <c r="I140" s="73">
        <v>100</v>
      </c>
    </row>
    <row r="141" spans="1:9">
      <c r="A141" s="219"/>
      <c r="B141" s="11" t="s">
        <v>46</v>
      </c>
      <c r="C141" s="43">
        <v>200</v>
      </c>
      <c r="D141" s="51">
        <v>1.92</v>
      </c>
      <c r="E141" s="51">
        <v>0.12</v>
      </c>
      <c r="F141" s="51">
        <v>25.86</v>
      </c>
      <c r="G141" s="52">
        <v>112.36</v>
      </c>
      <c r="H141" s="71" t="s">
        <v>45</v>
      </c>
      <c r="I141" s="73">
        <v>23</v>
      </c>
    </row>
    <row r="142" spans="1:9">
      <c r="A142" s="219"/>
      <c r="B142" s="11" t="s">
        <v>28</v>
      </c>
      <c r="C142" s="43">
        <v>30</v>
      </c>
      <c r="D142" s="51">
        <v>1.98</v>
      </c>
      <c r="E142" s="51">
        <v>0.27</v>
      </c>
      <c r="F142" s="51">
        <v>11.4</v>
      </c>
      <c r="G142" s="52">
        <v>59.7</v>
      </c>
      <c r="H142" s="72">
        <v>108</v>
      </c>
      <c r="I142" s="73">
        <v>4</v>
      </c>
    </row>
    <row r="143" spans="1:9">
      <c r="A143" s="220"/>
      <c r="B143" s="11" t="s">
        <v>29</v>
      </c>
      <c r="C143" s="43">
        <v>30</v>
      </c>
      <c r="D143" s="51">
        <v>1.98</v>
      </c>
      <c r="E143" s="51">
        <v>0.36</v>
      </c>
      <c r="F143" s="51">
        <v>10.02</v>
      </c>
      <c r="G143" s="52">
        <v>52.2</v>
      </c>
      <c r="H143" s="72">
        <v>109</v>
      </c>
      <c r="I143" s="73">
        <v>2.5</v>
      </c>
    </row>
    <row r="144" spans="1:9" s="5" customFormat="1">
      <c r="A144" s="156" t="s">
        <v>30</v>
      </c>
      <c r="B144" s="157"/>
      <c r="C144" s="13">
        <f>SUM(C139:C143)</f>
        <v>700</v>
      </c>
      <c r="D144" s="62">
        <f t="shared" ref="D144:G144" si="39">SUM(D139:D143)</f>
        <v>25</v>
      </c>
      <c r="E144" s="62">
        <f t="shared" si="39"/>
        <v>25.91</v>
      </c>
      <c r="F144" s="62">
        <f t="shared" si="39"/>
        <v>102.64999999999999</v>
      </c>
      <c r="G144" s="62">
        <f t="shared" si="39"/>
        <v>741.72000000000014</v>
      </c>
      <c r="H144" s="84"/>
      <c r="I144" s="74">
        <f t="shared" ref="I144" si="40">SUM(I139:I143)</f>
        <v>162.5</v>
      </c>
    </row>
    <row r="145" spans="1:9">
      <c r="A145" s="188" t="s">
        <v>31</v>
      </c>
      <c r="B145" s="11" t="s">
        <v>57</v>
      </c>
      <c r="C145" s="43">
        <v>200</v>
      </c>
      <c r="D145" s="51">
        <v>0.2</v>
      </c>
      <c r="E145" s="51">
        <v>0.2</v>
      </c>
      <c r="F145" s="51">
        <v>12.8</v>
      </c>
      <c r="G145" s="52">
        <v>100</v>
      </c>
      <c r="H145" s="71" t="s">
        <v>56</v>
      </c>
      <c r="I145" s="73">
        <v>24</v>
      </c>
    </row>
    <row r="146" spans="1:9" ht="25.5">
      <c r="A146" s="188"/>
      <c r="B146" s="11" t="s">
        <v>109</v>
      </c>
      <c r="C146" s="43">
        <v>100</v>
      </c>
      <c r="D146" s="51">
        <v>9.91</v>
      </c>
      <c r="E146" s="51">
        <v>10.6</v>
      </c>
      <c r="F146" s="51">
        <v>35.770000000000003</v>
      </c>
      <c r="G146" s="52">
        <v>201.65</v>
      </c>
      <c r="H146" s="72">
        <v>542</v>
      </c>
      <c r="I146" s="73">
        <v>31</v>
      </c>
    </row>
    <row r="147" spans="1:9" s="5" customFormat="1">
      <c r="A147" s="156" t="s">
        <v>36</v>
      </c>
      <c r="B147" s="157"/>
      <c r="C147" s="13">
        <f>SUM(C145:C146)</f>
        <v>300</v>
      </c>
      <c r="D147" s="62">
        <f t="shared" ref="D147:G147" si="41">SUM(D145:D146)</f>
        <v>10.11</v>
      </c>
      <c r="E147" s="62">
        <f t="shared" si="41"/>
        <v>10.799999999999999</v>
      </c>
      <c r="F147" s="62">
        <f t="shared" si="41"/>
        <v>48.570000000000007</v>
      </c>
      <c r="G147" s="62">
        <f t="shared" si="41"/>
        <v>301.64999999999998</v>
      </c>
      <c r="H147" s="84"/>
      <c r="I147" s="81">
        <f t="shared" ref="I147" si="42">SUM(I145:I146)</f>
        <v>55</v>
      </c>
    </row>
    <row r="148" spans="1:9" s="5" customFormat="1" ht="13.5" thickBot="1">
      <c r="A148" s="221" t="s">
        <v>37</v>
      </c>
      <c r="B148" s="222"/>
      <c r="C148" s="14">
        <f>C147+C144+C138</f>
        <v>1500</v>
      </c>
      <c r="D148" s="64">
        <f t="shared" ref="D148:G148" si="43">D147+D144+D138</f>
        <v>51.55</v>
      </c>
      <c r="E148" s="64">
        <f t="shared" si="43"/>
        <v>53.58</v>
      </c>
      <c r="F148" s="64">
        <f t="shared" si="43"/>
        <v>232.98000000000002</v>
      </c>
      <c r="G148" s="64">
        <f t="shared" si="43"/>
        <v>1584.8200000000002</v>
      </c>
      <c r="H148" s="85"/>
      <c r="I148" s="82">
        <f>I138+I144+I147</f>
        <v>305.5</v>
      </c>
    </row>
    <row r="149" spans="1:9" s="5" customFormat="1">
      <c r="A149" s="223" t="s">
        <v>110</v>
      </c>
      <c r="B149" s="224"/>
      <c r="C149" s="224"/>
      <c r="D149" s="224"/>
      <c r="E149" s="224"/>
      <c r="F149" s="224"/>
      <c r="G149" s="224"/>
      <c r="H149" s="224"/>
      <c r="I149" s="13"/>
    </row>
    <row r="150" spans="1:9">
      <c r="A150" s="188" t="s">
        <v>13</v>
      </c>
      <c r="B150" s="53" t="s">
        <v>61</v>
      </c>
      <c r="C150" s="43">
        <v>200</v>
      </c>
      <c r="D150" s="19">
        <v>7.16</v>
      </c>
      <c r="E150" s="45">
        <v>5.4</v>
      </c>
      <c r="F150" s="45">
        <v>20.8</v>
      </c>
      <c r="G150" s="48">
        <v>191.9</v>
      </c>
      <c r="H150" s="67">
        <v>266</v>
      </c>
      <c r="I150" s="12">
        <v>40</v>
      </c>
    </row>
    <row r="151" spans="1:9">
      <c r="A151" s="188"/>
      <c r="B151" s="53" t="s">
        <v>136</v>
      </c>
      <c r="C151" s="54">
        <v>100</v>
      </c>
      <c r="D151" s="45">
        <v>9.6300000000000008</v>
      </c>
      <c r="E151" s="45">
        <v>11.87</v>
      </c>
      <c r="F151" s="45">
        <v>42</v>
      </c>
      <c r="G151" s="45">
        <v>266.97000000000003</v>
      </c>
      <c r="H151" s="72">
        <v>574</v>
      </c>
      <c r="I151" s="12">
        <v>24</v>
      </c>
    </row>
    <row r="152" spans="1:9">
      <c r="A152" s="188"/>
      <c r="B152" s="11" t="s">
        <v>112</v>
      </c>
      <c r="C152" s="43">
        <v>200</v>
      </c>
      <c r="D152" s="19">
        <v>0.28000000000000003</v>
      </c>
      <c r="E152" s="19">
        <v>0.04</v>
      </c>
      <c r="F152" s="19">
        <v>8.9600000000000009</v>
      </c>
      <c r="G152" s="12">
        <v>37.28</v>
      </c>
      <c r="H152" s="68" t="s">
        <v>111</v>
      </c>
      <c r="I152" s="12">
        <v>20</v>
      </c>
    </row>
    <row r="153" spans="1:9" s="5" customFormat="1">
      <c r="A153" s="156" t="s">
        <v>18</v>
      </c>
      <c r="B153" s="157"/>
      <c r="C153" s="13">
        <f>SUM(C150:C152)</f>
        <v>500</v>
      </c>
      <c r="D153" s="13">
        <f t="shared" ref="D153:I153" si="44">SUM(D150:D152)</f>
        <v>17.07</v>
      </c>
      <c r="E153" s="13">
        <f t="shared" si="44"/>
        <v>17.309999999999999</v>
      </c>
      <c r="F153" s="13">
        <f t="shared" si="44"/>
        <v>71.759999999999991</v>
      </c>
      <c r="G153" s="13">
        <f t="shared" si="44"/>
        <v>496.15</v>
      </c>
      <c r="H153" s="13">
        <f t="shared" si="44"/>
        <v>840</v>
      </c>
      <c r="I153" s="13">
        <f t="shared" si="44"/>
        <v>84</v>
      </c>
    </row>
    <row r="154" spans="1:9" ht="25.5">
      <c r="A154" s="179" t="s">
        <v>19</v>
      </c>
      <c r="B154" s="11" t="s">
        <v>69</v>
      </c>
      <c r="C154" s="43">
        <v>200</v>
      </c>
      <c r="D154" s="19">
        <v>1.84</v>
      </c>
      <c r="E154" s="45">
        <v>4.4000000000000004</v>
      </c>
      <c r="F154" s="45">
        <v>22.1</v>
      </c>
      <c r="G154" s="48">
        <v>129.36000000000001</v>
      </c>
      <c r="H154" s="68" t="s">
        <v>68</v>
      </c>
      <c r="I154" s="12">
        <v>32</v>
      </c>
    </row>
    <row r="155" spans="1:9">
      <c r="A155" s="219"/>
      <c r="B155" s="11" t="s">
        <v>113</v>
      </c>
      <c r="C155" s="43">
        <v>90</v>
      </c>
      <c r="D155" s="45">
        <v>10.57</v>
      </c>
      <c r="E155" s="45">
        <v>15.34</v>
      </c>
      <c r="F155" s="45">
        <v>18.350000000000001</v>
      </c>
      <c r="G155" s="48">
        <v>234.9</v>
      </c>
      <c r="H155" s="67">
        <v>372</v>
      </c>
      <c r="I155" s="12">
        <v>75</v>
      </c>
    </row>
    <row r="156" spans="1:9">
      <c r="A156" s="219"/>
      <c r="B156" s="11" t="s">
        <v>82</v>
      </c>
      <c r="C156" s="43">
        <v>20</v>
      </c>
      <c r="D156" s="19">
        <v>0.12</v>
      </c>
      <c r="E156" s="19">
        <v>0.75</v>
      </c>
      <c r="F156" s="19">
        <v>1.07</v>
      </c>
      <c r="G156" s="12">
        <v>11.5</v>
      </c>
      <c r="H156" s="67">
        <v>453</v>
      </c>
      <c r="I156" s="12">
        <v>3</v>
      </c>
    </row>
    <row r="157" spans="1:9">
      <c r="A157" s="219"/>
      <c r="B157" s="11" t="s">
        <v>114</v>
      </c>
      <c r="C157" s="43">
        <v>150</v>
      </c>
      <c r="D157" s="19">
        <v>7.61</v>
      </c>
      <c r="E157" s="19">
        <v>3.42</v>
      </c>
      <c r="F157" s="19">
        <v>42.02</v>
      </c>
      <c r="G157" s="12">
        <v>218.52</v>
      </c>
      <c r="H157" s="67">
        <v>243</v>
      </c>
      <c r="I157" s="89">
        <v>18</v>
      </c>
    </row>
    <row r="158" spans="1:9">
      <c r="A158" s="219"/>
      <c r="B158" s="11" t="s">
        <v>27</v>
      </c>
      <c r="C158" s="43">
        <v>200</v>
      </c>
      <c r="D158" s="19">
        <v>0.08</v>
      </c>
      <c r="E158" s="19">
        <v>0</v>
      </c>
      <c r="F158" s="19">
        <v>10.62</v>
      </c>
      <c r="G158" s="12">
        <v>40.44</v>
      </c>
      <c r="H158" s="67">
        <v>508</v>
      </c>
      <c r="I158" s="12">
        <v>18</v>
      </c>
    </row>
    <row r="159" spans="1:9">
      <c r="A159" s="219"/>
      <c r="B159" s="11" t="s">
        <v>28</v>
      </c>
      <c r="C159" s="43">
        <v>30</v>
      </c>
      <c r="D159" s="19">
        <v>1.98</v>
      </c>
      <c r="E159" s="19">
        <v>0.27</v>
      </c>
      <c r="F159" s="19">
        <v>11.4</v>
      </c>
      <c r="G159" s="12">
        <v>59.7</v>
      </c>
      <c r="H159" s="67">
        <v>108</v>
      </c>
      <c r="I159" s="12">
        <v>5</v>
      </c>
    </row>
    <row r="160" spans="1:9">
      <c r="A160" s="220"/>
      <c r="B160" s="11" t="s">
        <v>29</v>
      </c>
      <c r="C160" s="43">
        <v>30</v>
      </c>
      <c r="D160" s="19">
        <v>1.98</v>
      </c>
      <c r="E160" s="19">
        <v>0.36</v>
      </c>
      <c r="F160" s="19">
        <v>10.02</v>
      </c>
      <c r="G160" s="12">
        <v>52.2</v>
      </c>
      <c r="H160" s="67">
        <v>109</v>
      </c>
      <c r="I160" s="12">
        <v>2.5</v>
      </c>
    </row>
    <row r="161" spans="1:9" s="5" customFormat="1">
      <c r="A161" s="156" t="s">
        <v>30</v>
      </c>
      <c r="B161" s="157"/>
      <c r="C161" s="13">
        <f>SUM(C154:C160)</f>
        <v>720</v>
      </c>
      <c r="D161" s="13">
        <f t="shared" ref="D161:G161" si="45">SUM(D154:D160)</f>
        <v>24.18</v>
      </c>
      <c r="E161" s="13">
        <f t="shared" si="45"/>
        <v>24.540000000000003</v>
      </c>
      <c r="F161" s="13">
        <f t="shared" si="45"/>
        <v>115.58000000000001</v>
      </c>
      <c r="G161" s="13">
        <f t="shared" si="45"/>
        <v>746.62000000000012</v>
      </c>
      <c r="H161" s="69"/>
      <c r="I161" s="13">
        <f t="shared" ref="I161" si="46">SUM(I154:I160)</f>
        <v>153.5</v>
      </c>
    </row>
    <row r="162" spans="1:9">
      <c r="A162" s="188" t="s">
        <v>31</v>
      </c>
      <c r="B162" s="11" t="s">
        <v>33</v>
      </c>
      <c r="C162" s="43">
        <v>200</v>
      </c>
      <c r="D162" s="19">
        <v>0.24</v>
      </c>
      <c r="E162" s="19">
        <v>0.06</v>
      </c>
      <c r="F162" s="19">
        <v>10.16</v>
      </c>
      <c r="G162" s="12">
        <v>42.14</v>
      </c>
      <c r="H162" s="68" t="s">
        <v>32</v>
      </c>
      <c r="I162" s="73">
        <v>25</v>
      </c>
    </row>
    <row r="163" spans="1:9">
      <c r="A163" s="188"/>
      <c r="B163" s="11" t="s">
        <v>115</v>
      </c>
      <c r="C163" s="43">
        <v>100</v>
      </c>
      <c r="D163" s="45">
        <v>9.86</v>
      </c>
      <c r="E163" s="45">
        <v>10.67</v>
      </c>
      <c r="F163" s="45">
        <v>37.81</v>
      </c>
      <c r="G163" s="48">
        <v>248.27</v>
      </c>
      <c r="H163" s="67">
        <v>555</v>
      </c>
      <c r="I163" s="73">
        <v>34</v>
      </c>
    </row>
    <row r="164" spans="1:9" s="5" customFormat="1">
      <c r="A164" s="156" t="s">
        <v>36</v>
      </c>
      <c r="B164" s="157"/>
      <c r="C164" s="13">
        <f>SUM(C162:C163)</f>
        <v>300</v>
      </c>
      <c r="D164" s="13">
        <f t="shared" ref="D164:G164" si="47">SUM(D162:D163)</f>
        <v>10.1</v>
      </c>
      <c r="E164" s="13">
        <f t="shared" si="47"/>
        <v>10.73</v>
      </c>
      <c r="F164" s="13">
        <f t="shared" si="47"/>
        <v>47.97</v>
      </c>
      <c r="G164" s="13">
        <f t="shared" si="47"/>
        <v>290.41000000000003</v>
      </c>
      <c r="H164" s="69"/>
      <c r="I164" s="81">
        <f t="shared" ref="I164" si="48">SUM(I162:I163)</f>
        <v>59</v>
      </c>
    </row>
    <row r="165" spans="1:9" s="5" customFormat="1" ht="13.5" thickBot="1">
      <c r="A165" s="221" t="s">
        <v>37</v>
      </c>
      <c r="B165" s="222"/>
      <c r="C165" s="14">
        <f>C164+C161+C153</f>
        <v>1520</v>
      </c>
      <c r="D165" s="14">
        <f t="shared" ref="D165:G165" si="49">D164+D161+D153</f>
        <v>51.35</v>
      </c>
      <c r="E165" s="14">
        <f t="shared" si="49"/>
        <v>52.58</v>
      </c>
      <c r="F165" s="14">
        <f t="shared" si="49"/>
        <v>235.31</v>
      </c>
      <c r="G165" s="14">
        <f t="shared" si="49"/>
        <v>1533.1800000000003</v>
      </c>
      <c r="H165" s="70"/>
      <c r="I165" s="86">
        <f t="shared" ref="I165" si="50">I153+I161+I164</f>
        <v>296.5</v>
      </c>
    </row>
    <row r="166" spans="1:9" s="5" customFormat="1">
      <c r="A166" s="223" t="s">
        <v>116</v>
      </c>
      <c r="B166" s="224"/>
      <c r="C166" s="224"/>
      <c r="D166" s="224"/>
      <c r="E166" s="224"/>
      <c r="F166" s="224"/>
      <c r="G166" s="224"/>
      <c r="H166" s="224"/>
      <c r="I166" s="13"/>
    </row>
    <row r="167" spans="1:9">
      <c r="A167" s="188" t="s">
        <v>13</v>
      </c>
      <c r="B167" s="11" t="s">
        <v>117</v>
      </c>
      <c r="C167" s="43">
        <v>200</v>
      </c>
      <c r="D167" s="51">
        <v>5.9</v>
      </c>
      <c r="E167" s="51">
        <v>6.04</v>
      </c>
      <c r="F167" s="51">
        <v>19.34</v>
      </c>
      <c r="G167" s="52">
        <v>156.1</v>
      </c>
      <c r="H167" s="72">
        <v>165</v>
      </c>
      <c r="I167" s="12">
        <v>40</v>
      </c>
    </row>
    <row r="168" spans="1:9">
      <c r="A168" s="188"/>
      <c r="B168" s="11" t="s">
        <v>62</v>
      </c>
      <c r="C168" s="43">
        <v>40</v>
      </c>
      <c r="D168" s="51">
        <v>3</v>
      </c>
      <c r="E168" s="51">
        <v>1</v>
      </c>
      <c r="F168" s="51">
        <v>20.8</v>
      </c>
      <c r="G168" s="52">
        <v>108</v>
      </c>
      <c r="H168" s="72">
        <v>111</v>
      </c>
      <c r="I168" s="12">
        <v>5</v>
      </c>
    </row>
    <row r="169" spans="1:9">
      <c r="A169" s="188"/>
      <c r="B169" s="11" t="s">
        <v>118</v>
      </c>
      <c r="C169" s="43">
        <v>100</v>
      </c>
      <c r="D169" s="51">
        <v>8.74</v>
      </c>
      <c r="E169" s="51">
        <v>9.64</v>
      </c>
      <c r="F169" s="51">
        <v>30.43</v>
      </c>
      <c r="G169" s="52">
        <v>213.97</v>
      </c>
      <c r="H169" s="72">
        <v>563</v>
      </c>
      <c r="I169" s="12">
        <v>26</v>
      </c>
    </row>
    <row r="170" spans="1:9">
      <c r="A170" s="188"/>
      <c r="B170" s="11" t="s">
        <v>78</v>
      </c>
      <c r="C170" s="43">
        <v>200</v>
      </c>
      <c r="D170" s="51">
        <v>0.26</v>
      </c>
      <c r="E170" s="51">
        <v>0.02</v>
      </c>
      <c r="F170" s="51">
        <v>8.06</v>
      </c>
      <c r="G170" s="52">
        <v>33.22</v>
      </c>
      <c r="H170" s="71" t="s">
        <v>77</v>
      </c>
      <c r="I170" s="12">
        <v>20</v>
      </c>
    </row>
    <row r="171" spans="1:9" s="5" customFormat="1">
      <c r="A171" s="156" t="s">
        <v>18</v>
      </c>
      <c r="B171" s="157"/>
      <c r="C171" s="13">
        <f>SUM(C167:C170)</f>
        <v>540</v>
      </c>
      <c r="D171" s="13">
        <f t="shared" ref="D171:I171" si="51">SUM(D167:D170)</f>
        <v>17.900000000000002</v>
      </c>
      <c r="E171" s="13">
        <f t="shared" si="51"/>
        <v>16.7</v>
      </c>
      <c r="F171" s="13">
        <f t="shared" si="51"/>
        <v>78.63</v>
      </c>
      <c r="G171" s="13">
        <f t="shared" si="51"/>
        <v>511.29000000000008</v>
      </c>
      <c r="H171" s="13"/>
      <c r="I171" s="13">
        <f t="shared" si="51"/>
        <v>91</v>
      </c>
    </row>
    <row r="172" spans="1:9">
      <c r="A172" s="179" t="s">
        <v>19</v>
      </c>
      <c r="B172" s="11" t="s">
        <v>120</v>
      </c>
      <c r="C172" s="43">
        <v>200</v>
      </c>
      <c r="D172" s="51">
        <v>2.46</v>
      </c>
      <c r="E172" s="51">
        <v>4.3600000000000003</v>
      </c>
      <c r="F172" s="51">
        <v>13.94</v>
      </c>
      <c r="G172" s="52">
        <v>105.46</v>
      </c>
      <c r="H172" s="71" t="s">
        <v>119</v>
      </c>
      <c r="I172" s="12">
        <v>32</v>
      </c>
    </row>
    <row r="173" spans="1:9">
      <c r="A173" s="219"/>
      <c r="B173" s="11" t="s">
        <v>121</v>
      </c>
      <c r="C173" s="43">
        <v>90</v>
      </c>
      <c r="D173" s="51">
        <v>11.5</v>
      </c>
      <c r="E173" s="51">
        <v>11.01</v>
      </c>
      <c r="F173" s="51">
        <v>22.97</v>
      </c>
      <c r="G173" s="52">
        <v>220.03</v>
      </c>
      <c r="H173" s="72">
        <v>366</v>
      </c>
      <c r="I173" s="12">
        <v>77</v>
      </c>
    </row>
    <row r="174" spans="1:9">
      <c r="A174" s="219"/>
      <c r="B174" s="11" t="s">
        <v>26</v>
      </c>
      <c r="C174" s="43">
        <v>150</v>
      </c>
      <c r="D174" s="51">
        <v>7.64</v>
      </c>
      <c r="E174" s="51">
        <v>7.91</v>
      </c>
      <c r="F174" s="51">
        <v>38.85</v>
      </c>
      <c r="G174" s="52">
        <v>225.67</v>
      </c>
      <c r="H174" s="72">
        <v>237</v>
      </c>
      <c r="I174" s="12">
        <v>25</v>
      </c>
    </row>
    <row r="175" spans="1:9">
      <c r="A175" s="219"/>
      <c r="B175" s="11" t="s">
        <v>55</v>
      </c>
      <c r="C175" s="43">
        <v>200</v>
      </c>
      <c r="D175" s="51">
        <v>0.32</v>
      </c>
      <c r="E175" s="51">
        <v>0.14000000000000001</v>
      </c>
      <c r="F175" s="51">
        <v>11.46</v>
      </c>
      <c r="G175" s="52">
        <v>48.32</v>
      </c>
      <c r="H175" s="72">
        <v>519</v>
      </c>
      <c r="I175" s="12">
        <v>17</v>
      </c>
    </row>
    <row r="176" spans="1:9">
      <c r="A176" s="219"/>
      <c r="B176" s="11" t="s">
        <v>28</v>
      </c>
      <c r="C176" s="43">
        <v>30</v>
      </c>
      <c r="D176" s="51">
        <v>1.98</v>
      </c>
      <c r="E176" s="51">
        <v>0.27</v>
      </c>
      <c r="F176" s="51">
        <v>11.4</v>
      </c>
      <c r="G176" s="52">
        <v>59.7</v>
      </c>
      <c r="H176" s="72">
        <v>108</v>
      </c>
      <c r="I176" s="12">
        <v>4</v>
      </c>
    </row>
    <row r="177" spans="1:9">
      <c r="A177" s="220"/>
      <c r="B177" s="11" t="s">
        <v>29</v>
      </c>
      <c r="C177" s="43">
        <v>30</v>
      </c>
      <c r="D177" s="51">
        <v>1.98</v>
      </c>
      <c r="E177" s="51">
        <v>0.36</v>
      </c>
      <c r="F177" s="51">
        <v>10.02</v>
      </c>
      <c r="G177" s="52">
        <v>52.2</v>
      </c>
      <c r="H177" s="72">
        <v>109</v>
      </c>
      <c r="I177" s="12">
        <v>2.5</v>
      </c>
    </row>
    <row r="178" spans="1:9" s="5" customFormat="1">
      <c r="A178" s="156" t="s">
        <v>30</v>
      </c>
      <c r="B178" s="157"/>
      <c r="C178" s="13">
        <f>SUM(C172:C177)</f>
        <v>700</v>
      </c>
      <c r="D178" s="13">
        <f t="shared" ref="D178:I178" si="52">SUM(D172:D177)</f>
        <v>25.880000000000003</v>
      </c>
      <c r="E178" s="13">
        <f t="shared" si="52"/>
        <v>24.05</v>
      </c>
      <c r="F178" s="13">
        <f t="shared" si="52"/>
        <v>108.64</v>
      </c>
      <c r="G178" s="13">
        <f t="shared" si="52"/>
        <v>711.38000000000011</v>
      </c>
      <c r="H178" s="13"/>
      <c r="I178" s="13">
        <f t="shared" si="52"/>
        <v>157.5</v>
      </c>
    </row>
    <row r="179" spans="1:9">
      <c r="A179" s="188" t="s">
        <v>31</v>
      </c>
      <c r="B179" s="11" t="s">
        <v>47</v>
      </c>
      <c r="C179" s="43">
        <v>200</v>
      </c>
      <c r="D179" s="51">
        <v>0</v>
      </c>
      <c r="E179" s="51">
        <v>0</v>
      </c>
      <c r="F179" s="51">
        <v>15</v>
      </c>
      <c r="G179" s="52">
        <v>95</v>
      </c>
      <c r="H179" s="72">
        <v>614</v>
      </c>
      <c r="I179" s="73">
        <v>22</v>
      </c>
    </row>
    <row r="180" spans="1:9" ht="25.5">
      <c r="A180" s="188"/>
      <c r="B180" s="11" t="s">
        <v>141</v>
      </c>
      <c r="C180" s="43">
        <v>100</v>
      </c>
      <c r="D180" s="51">
        <v>9.6199999999999992</v>
      </c>
      <c r="E180" s="51">
        <v>10.4</v>
      </c>
      <c r="F180" s="51">
        <v>32.700000000000003</v>
      </c>
      <c r="G180" s="52">
        <v>251.6</v>
      </c>
      <c r="H180" s="71" t="s">
        <v>88</v>
      </c>
      <c r="I180" s="73">
        <v>31</v>
      </c>
    </row>
    <row r="181" spans="1:9" s="5" customFormat="1">
      <c r="A181" s="229" t="s">
        <v>36</v>
      </c>
      <c r="B181" s="230"/>
      <c r="C181" s="14">
        <f>SUM(C179:C180)</f>
        <v>300</v>
      </c>
      <c r="D181" s="64">
        <f t="shared" ref="D181:G181" si="53">SUM(D179:D180)</f>
        <v>9.6199999999999992</v>
      </c>
      <c r="E181" s="64">
        <f t="shared" si="53"/>
        <v>10.4</v>
      </c>
      <c r="F181" s="64">
        <f t="shared" si="53"/>
        <v>47.7</v>
      </c>
      <c r="G181" s="64">
        <f t="shared" si="53"/>
        <v>346.6</v>
      </c>
      <c r="H181" s="85"/>
      <c r="I181" s="86">
        <f t="shared" ref="I181" si="54">SUM(I179:I180)</f>
        <v>53</v>
      </c>
    </row>
    <row r="182" spans="1:9" s="5" customFormat="1" ht="13.5" thickBot="1">
      <c r="A182" s="180" t="s">
        <v>37</v>
      </c>
      <c r="B182" s="180"/>
      <c r="C182" s="14">
        <f>C171+C178+C181</f>
        <v>1540</v>
      </c>
      <c r="D182" s="14">
        <f t="shared" ref="D182:I184" si="55">D171+D178+D181</f>
        <v>53.4</v>
      </c>
      <c r="E182" s="14">
        <f t="shared" si="55"/>
        <v>51.15</v>
      </c>
      <c r="F182" s="14">
        <f t="shared" si="55"/>
        <v>234.96999999999997</v>
      </c>
      <c r="G182" s="14">
        <f t="shared" si="55"/>
        <v>1569.27</v>
      </c>
      <c r="H182" s="14"/>
      <c r="I182" s="14">
        <f t="shared" si="55"/>
        <v>301.5</v>
      </c>
    </row>
    <row r="183" spans="1:9" s="5" customFormat="1">
      <c r="A183" s="181" t="s">
        <v>122</v>
      </c>
      <c r="B183" s="182"/>
      <c r="C183" s="26">
        <f t="shared" ref="C183:C184" si="56">C172+C179+C182</f>
        <v>1940</v>
      </c>
      <c r="D183" s="26">
        <f t="shared" si="55"/>
        <v>55.86</v>
      </c>
      <c r="E183" s="26">
        <f t="shared" si="55"/>
        <v>55.51</v>
      </c>
      <c r="F183" s="26">
        <f t="shared" si="55"/>
        <v>263.90999999999997</v>
      </c>
      <c r="G183" s="26">
        <f t="shared" si="55"/>
        <v>1769.73</v>
      </c>
      <c r="H183" s="26"/>
      <c r="I183" s="41">
        <f t="shared" si="55"/>
        <v>355.5</v>
      </c>
    </row>
    <row r="184" spans="1:9" s="5" customFormat="1" ht="13.5" thickBot="1">
      <c r="A184" s="183" t="s">
        <v>123</v>
      </c>
      <c r="B184" s="184"/>
      <c r="C184" s="15">
        <f t="shared" si="56"/>
        <v>2130</v>
      </c>
      <c r="D184" s="15">
        <f t="shared" si="55"/>
        <v>76.97999999999999</v>
      </c>
      <c r="E184" s="15">
        <f t="shared" si="55"/>
        <v>76.92</v>
      </c>
      <c r="F184" s="15">
        <f t="shared" si="55"/>
        <v>319.58</v>
      </c>
      <c r="G184" s="15">
        <f t="shared" si="55"/>
        <v>2241.36</v>
      </c>
      <c r="H184" s="15"/>
      <c r="I184" s="42">
        <f t="shared" si="55"/>
        <v>463.5</v>
      </c>
    </row>
    <row r="185" spans="1:9" s="25" customFormat="1" ht="30" customHeight="1">
      <c r="A185" s="176"/>
      <c r="B185" s="176"/>
      <c r="C185" s="23"/>
      <c r="D185" s="24"/>
      <c r="E185" s="24"/>
      <c r="F185" s="24"/>
      <c r="G185" s="23"/>
      <c r="H185" s="23"/>
      <c r="I185" s="23"/>
    </row>
    <row r="186" spans="1:9" ht="13.5" thickBot="1"/>
    <row r="187" spans="1:9" ht="38.25">
      <c r="B187" s="90" t="s">
        <v>142</v>
      </c>
      <c r="C187" s="91" t="s">
        <v>143</v>
      </c>
      <c r="D187" s="92" t="s">
        <v>7</v>
      </c>
      <c r="E187" s="92" t="s">
        <v>8</v>
      </c>
      <c r="F187" s="92" t="s">
        <v>9</v>
      </c>
      <c r="G187" s="93" t="s">
        <v>6</v>
      </c>
      <c r="H187" s="94"/>
      <c r="I187" s="95"/>
    </row>
    <row r="188" spans="1:9">
      <c r="B188" s="96" t="s">
        <v>144</v>
      </c>
      <c r="C188" s="77">
        <v>500</v>
      </c>
      <c r="D188" s="78" t="s">
        <v>145</v>
      </c>
      <c r="E188" s="78" t="s">
        <v>146</v>
      </c>
      <c r="F188" s="78" t="s">
        <v>147</v>
      </c>
      <c r="G188" s="97" t="s">
        <v>148</v>
      </c>
      <c r="H188" s="94"/>
      <c r="I188" s="95"/>
    </row>
    <row r="189" spans="1:9">
      <c r="B189" s="96" t="s">
        <v>149</v>
      </c>
      <c r="C189" s="77">
        <v>700</v>
      </c>
      <c r="D189" s="78" t="s">
        <v>150</v>
      </c>
      <c r="E189" s="78" t="s">
        <v>151</v>
      </c>
      <c r="F189" s="78" t="s">
        <v>152</v>
      </c>
      <c r="G189" s="97" t="s">
        <v>153</v>
      </c>
      <c r="H189" s="94"/>
      <c r="I189" s="95"/>
    </row>
    <row r="190" spans="1:9" ht="13.5" thickBot="1">
      <c r="B190" s="98" t="s">
        <v>154</v>
      </c>
      <c r="C190" s="99">
        <v>300</v>
      </c>
      <c r="D190" s="100" t="s">
        <v>155</v>
      </c>
      <c r="E190" s="100" t="s">
        <v>156</v>
      </c>
      <c r="F190" s="100" t="s">
        <v>157</v>
      </c>
      <c r="G190" s="101" t="s">
        <v>158</v>
      </c>
      <c r="H190" s="94"/>
      <c r="I190" s="95"/>
    </row>
    <row r="191" spans="1:9" ht="25.5">
      <c r="B191" s="102"/>
      <c r="C191" s="103"/>
      <c r="D191" s="103"/>
      <c r="E191" s="103"/>
      <c r="F191" s="103"/>
      <c r="G191" s="103"/>
      <c r="H191" s="94"/>
      <c r="I191" s="104" t="s">
        <v>159</v>
      </c>
    </row>
    <row r="192" spans="1:9">
      <c r="B192" s="105" t="s">
        <v>160</v>
      </c>
      <c r="C192" s="106">
        <f>(C171+C153+C138+C121+C104+C89+C74+C54+C37+C19)/10</f>
        <v>504</v>
      </c>
      <c r="D192" s="106">
        <f t="shared" ref="D192:I192" si="57">(D171+D153+D138+D121+D104+D89+D74+D54+D37+D19)/10</f>
        <v>17.309999999999999</v>
      </c>
      <c r="E192" s="106">
        <f t="shared" si="57"/>
        <v>17.327999999999999</v>
      </c>
      <c r="F192" s="106">
        <f t="shared" si="57"/>
        <v>75.037000000000006</v>
      </c>
      <c r="G192" s="106">
        <f t="shared" si="57"/>
        <v>514.92199999999991</v>
      </c>
      <c r="H192" s="106">
        <f t="shared" si="57"/>
        <v>196</v>
      </c>
      <c r="I192" s="106">
        <f t="shared" si="57"/>
        <v>95.2</v>
      </c>
    </row>
    <row r="193" spans="2:9">
      <c r="B193" s="105" t="s">
        <v>161</v>
      </c>
      <c r="C193" s="106">
        <f>(C178+C161+C144+C129+C111+C95+C80+C62+C45+C27)/10</f>
        <v>710</v>
      </c>
      <c r="D193" s="106">
        <f t="shared" ref="D193:I193" si="58">(D178+D161+D144+D129+D111+D95+D80+D62+D45+D27)/10</f>
        <v>24.818999999999996</v>
      </c>
      <c r="E193" s="106">
        <f t="shared" si="58"/>
        <v>25.219000000000001</v>
      </c>
      <c r="F193" s="106">
        <f t="shared" si="58"/>
        <v>107.223</v>
      </c>
      <c r="G193" s="106">
        <f t="shared" si="58"/>
        <v>727.2600000000001</v>
      </c>
      <c r="H193" s="106">
        <f t="shared" si="58"/>
        <v>208.2</v>
      </c>
      <c r="I193" s="106">
        <f t="shared" si="58"/>
        <v>150</v>
      </c>
    </row>
    <row r="194" spans="2:9">
      <c r="B194" s="105" t="s">
        <v>162</v>
      </c>
      <c r="C194" s="106">
        <f>(C181+C164+C147+C132+C114+C98+C83+C65+C48+C30)/10</f>
        <v>300</v>
      </c>
      <c r="D194" s="106">
        <f t="shared" ref="D194:I194" si="59">(D181+D164+D147+D132+D114+D98+D83+D65+D48+D30)/10</f>
        <v>9.9600000000000009</v>
      </c>
      <c r="E194" s="106">
        <f t="shared" si="59"/>
        <v>10.206</v>
      </c>
      <c r="F194" s="106">
        <f t="shared" si="59"/>
        <v>44.585999999999999</v>
      </c>
      <c r="G194" s="106">
        <f t="shared" si="59"/>
        <v>319.20799999999997</v>
      </c>
      <c r="H194" s="106">
        <f t="shared" si="59"/>
        <v>0</v>
      </c>
      <c r="I194" s="106">
        <f t="shared" si="59"/>
        <v>55.6</v>
      </c>
    </row>
  </sheetData>
  <mergeCells count="91">
    <mergeCell ref="A181:B181"/>
    <mergeCell ref="A182:B182"/>
    <mergeCell ref="A183:B183"/>
    <mergeCell ref="A184:B184"/>
    <mergeCell ref="A185:B185"/>
    <mergeCell ref="I13:I14"/>
    <mergeCell ref="A55:A61"/>
    <mergeCell ref="A166:H166"/>
    <mergeCell ref="A167:A170"/>
    <mergeCell ref="A171:B171"/>
    <mergeCell ref="A144:B144"/>
    <mergeCell ref="A145:A146"/>
    <mergeCell ref="A147:B147"/>
    <mergeCell ref="A148:B148"/>
    <mergeCell ref="A149:H149"/>
    <mergeCell ref="A150:A152"/>
    <mergeCell ref="A132:B132"/>
    <mergeCell ref="A133:B133"/>
    <mergeCell ref="A134:H134"/>
    <mergeCell ref="A135:A137"/>
    <mergeCell ref="A138:B138"/>
    <mergeCell ref="A172:A177"/>
    <mergeCell ref="A178:B178"/>
    <mergeCell ref="A179:A180"/>
    <mergeCell ref="A153:B153"/>
    <mergeCell ref="A154:A160"/>
    <mergeCell ref="A161:B161"/>
    <mergeCell ref="A162:A163"/>
    <mergeCell ref="A164:B164"/>
    <mergeCell ref="A165:B165"/>
    <mergeCell ref="A139:A143"/>
    <mergeCell ref="A116:H116"/>
    <mergeCell ref="A117:A120"/>
    <mergeCell ref="A121:B121"/>
    <mergeCell ref="A122:A128"/>
    <mergeCell ref="A129:B129"/>
    <mergeCell ref="A130:A131"/>
    <mergeCell ref="A115:B115"/>
    <mergeCell ref="A95:B95"/>
    <mergeCell ref="A96:A97"/>
    <mergeCell ref="A98:B98"/>
    <mergeCell ref="A99:B99"/>
    <mergeCell ref="A100:H100"/>
    <mergeCell ref="A101:A103"/>
    <mergeCell ref="A104:B104"/>
    <mergeCell ref="A105:A110"/>
    <mergeCell ref="A111:B111"/>
    <mergeCell ref="A112:A113"/>
    <mergeCell ref="A114:B114"/>
    <mergeCell ref="A90:A94"/>
    <mergeCell ref="A67:H67"/>
    <mergeCell ref="A68:A73"/>
    <mergeCell ref="A74:B74"/>
    <mergeCell ref="A75:A79"/>
    <mergeCell ref="A80:B80"/>
    <mergeCell ref="A81:A82"/>
    <mergeCell ref="A83:B83"/>
    <mergeCell ref="A84:B84"/>
    <mergeCell ref="A85:H85"/>
    <mergeCell ref="A86:A88"/>
    <mergeCell ref="A89:B89"/>
    <mergeCell ref="A54:B54"/>
    <mergeCell ref="A62:B62"/>
    <mergeCell ref="A63:A64"/>
    <mergeCell ref="A65:B65"/>
    <mergeCell ref="A66:B66"/>
    <mergeCell ref="A51:A53"/>
    <mergeCell ref="A30:B30"/>
    <mergeCell ref="A31:B31"/>
    <mergeCell ref="A32:H32"/>
    <mergeCell ref="A33:A35"/>
    <mergeCell ref="A37:B37"/>
    <mergeCell ref="A38:A44"/>
    <mergeCell ref="A45:B45"/>
    <mergeCell ref="A46:A47"/>
    <mergeCell ref="A48:B48"/>
    <mergeCell ref="A49:B49"/>
    <mergeCell ref="A50:H50"/>
    <mergeCell ref="A28:A29"/>
    <mergeCell ref="A9:H9"/>
    <mergeCell ref="A13:A14"/>
    <mergeCell ref="B13:B14"/>
    <mergeCell ref="C13:C14"/>
    <mergeCell ref="D13:F13"/>
    <mergeCell ref="G13:G14"/>
    <mergeCell ref="H13:H14"/>
    <mergeCell ref="A15:H15"/>
    <mergeCell ref="A16:A18"/>
    <mergeCell ref="A19:B19"/>
    <mergeCell ref="A20:A26"/>
    <mergeCell ref="A27:B27"/>
  </mergeCells>
  <pageMargins left="0.31496062992125984" right="0.31496062992125984" top="0.35433070866141736" bottom="0.35433070866141736" header="0.31496062992125984" footer="0.31496062992125984"/>
  <pageSetup paperSize="9" scale="7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Q198"/>
  <sheetViews>
    <sheetView topLeftCell="A133" zoomScaleNormal="100" workbookViewId="0">
      <selection activeCell="E151" sqref="E151"/>
    </sheetView>
  </sheetViews>
  <sheetFormatPr defaultRowHeight="12.75"/>
  <cols>
    <col min="1" max="1" width="11" style="115" customWidth="1"/>
    <col min="2" max="2" width="41.7109375" style="6" customWidth="1"/>
    <col min="3" max="3" width="10.7109375" style="16" customWidth="1"/>
    <col min="4" max="6" width="10.7109375" style="20" customWidth="1"/>
    <col min="7" max="7" width="17" style="16" customWidth="1"/>
    <col min="8" max="8" width="15.7109375" style="16" customWidth="1"/>
    <col min="9" max="9" width="10.28515625" style="16" customWidth="1"/>
    <col min="10" max="11" width="7.7109375" customWidth="1"/>
  </cols>
  <sheetData>
    <row r="1" spans="1:9">
      <c r="B1" s="27" t="s">
        <v>124</v>
      </c>
      <c r="H1" s="33" t="s">
        <v>128</v>
      </c>
    </row>
    <row r="2" spans="1:9">
      <c r="B2" s="10"/>
      <c r="F2" s="22"/>
      <c r="G2" s="21">
        <f>'7-11 лет сентябрь с ценой'!G2</f>
        <v>0</v>
      </c>
      <c r="H2" s="21"/>
    </row>
    <row r="3" spans="1:9">
      <c r="B3" s="29" t="s">
        <v>125</v>
      </c>
      <c r="F3" s="31"/>
      <c r="G3" s="34">
        <f>'7-11 лет сентябрь с ценой'!G3</f>
        <v>0</v>
      </c>
      <c r="H3" s="35" t="s">
        <v>125</v>
      </c>
    </row>
    <row r="4" spans="1:9">
      <c r="B4" s="30" t="s">
        <v>126</v>
      </c>
      <c r="F4" s="32"/>
      <c r="G4" s="36"/>
      <c r="H4" s="37" t="s">
        <v>126</v>
      </c>
    </row>
    <row r="5" spans="1:9">
      <c r="B5" s="28" t="s">
        <v>127</v>
      </c>
      <c r="G5" s="16">
        <f>'7-11 лет сентябрь с ценой'!G5</f>
        <v>0</v>
      </c>
      <c r="H5" s="38" t="s">
        <v>127</v>
      </c>
    </row>
    <row r="9" spans="1:9" s="1" customFormat="1">
      <c r="A9" s="143" t="s">
        <v>10</v>
      </c>
      <c r="B9" s="144"/>
      <c r="C9" s="144"/>
      <c r="D9" s="144"/>
      <c r="E9" s="144"/>
      <c r="F9" s="144"/>
      <c r="G9" s="144"/>
      <c r="H9" s="144"/>
      <c r="I9" s="75"/>
    </row>
    <row r="10" spans="1:9" s="1" customFormat="1">
      <c r="A10" s="116"/>
      <c r="C10" s="59"/>
      <c r="D10" s="17"/>
      <c r="E10" s="17"/>
      <c r="F10" s="17"/>
      <c r="G10" s="2"/>
      <c r="H10" s="2"/>
      <c r="I10" s="75"/>
    </row>
    <row r="11" spans="1:9" s="1" customFormat="1" ht="38.25">
      <c r="A11" s="116" t="s">
        <v>4</v>
      </c>
      <c r="B11" s="1" t="s">
        <v>129</v>
      </c>
      <c r="C11" s="59"/>
      <c r="D11" s="17"/>
      <c r="E11" s="17"/>
      <c r="F11" s="17"/>
      <c r="G11" s="2"/>
      <c r="H11" s="2"/>
      <c r="I11" s="75"/>
    </row>
    <row r="12" spans="1:9" s="1" customFormat="1" ht="13.5" thickBot="1">
      <c r="A12" s="117"/>
      <c r="C12" s="59"/>
      <c r="D12" s="17"/>
      <c r="E12" s="17"/>
      <c r="F12" s="17"/>
      <c r="G12" s="2"/>
      <c r="H12" s="2"/>
      <c r="I12" s="75"/>
    </row>
    <row r="13" spans="1:9" s="3" customFormat="1" ht="33" customHeight="1">
      <c r="A13" s="185" t="s">
        <v>0</v>
      </c>
      <c r="B13" s="147" t="s">
        <v>1</v>
      </c>
      <c r="C13" s="149" t="s">
        <v>3</v>
      </c>
      <c r="D13" s="151" t="s">
        <v>5</v>
      </c>
      <c r="E13" s="151"/>
      <c r="F13" s="151"/>
      <c r="G13" s="152" t="s">
        <v>6</v>
      </c>
      <c r="H13" s="216" t="s">
        <v>2</v>
      </c>
      <c r="I13" s="225"/>
    </row>
    <row r="14" spans="1:9" s="4" customFormat="1" ht="13.5" thickBot="1">
      <c r="A14" s="186"/>
      <c r="B14" s="148"/>
      <c r="C14" s="150"/>
      <c r="D14" s="18" t="s">
        <v>7</v>
      </c>
      <c r="E14" s="18" t="s">
        <v>8</v>
      </c>
      <c r="F14" s="18" t="s">
        <v>9</v>
      </c>
      <c r="G14" s="153"/>
      <c r="H14" s="217"/>
      <c r="I14" s="225"/>
    </row>
    <row r="15" spans="1:9" s="5" customFormat="1">
      <c r="A15" s="158" t="s">
        <v>12</v>
      </c>
      <c r="B15" s="159"/>
      <c r="C15" s="159"/>
      <c r="D15" s="159"/>
      <c r="E15" s="159"/>
      <c r="F15" s="159"/>
      <c r="G15" s="159"/>
      <c r="H15" s="218"/>
      <c r="I15" s="13"/>
    </row>
    <row r="16" spans="1:9">
      <c r="A16" s="187" t="s">
        <v>13</v>
      </c>
      <c r="B16" s="11" t="s">
        <v>14</v>
      </c>
      <c r="C16" s="54">
        <v>250</v>
      </c>
      <c r="D16" s="51">
        <v>7.68</v>
      </c>
      <c r="E16" s="51">
        <v>8.58</v>
      </c>
      <c r="F16" s="51">
        <v>35.1</v>
      </c>
      <c r="G16" s="52">
        <v>274.38</v>
      </c>
      <c r="H16" s="72">
        <v>260</v>
      </c>
      <c r="I16" s="73">
        <v>50</v>
      </c>
    </row>
    <row r="17" spans="1:9">
      <c r="A17" s="187"/>
      <c r="B17" s="11" t="s">
        <v>16</v>
      </c>
      <c r="C17" s="54">
        <v>100</v>
      </c>
      <c r="D17" s="51">
        <v>11.06</v>
      </c>
      <c r="E17" s="51">
        <v>10.02</v>
      </c>
      <c r="F17" s="51">
        <v>35.840000000000003</v>
      </c>
      <c r="G17" s="52">
        <v>254.24</v>
      </c>
      <c r="H17" s="71" t="s">
        <v>15</v>
      </c>
      <c r="I17" s="73">
        <v>30</v>
      </c>
    </row>
    <row r="18" spans="1:9">
      <c r="A18" s="187"/>
      <c r="B18" s="11" t="s">
        <v>17</v>
      </c>
      <c r="C18" s="54">
        <v>200</v>
      </c>
      <c r="D18" s="51">
        <v>0.22</v>
      </c>
      <c r="E18" s="51">
        <v>0.06</v>
      </c>
      <c r="F18" s="51">
        <v>7.2</v>
      </c>
      <c r="G18" s="52">
        <v>29.08</v>
      </c>
      <c r="H18" s="72">
        <v>143</v>
      </c>
      <c r="I18" s="73">
        <v>20</v>
      </c>
    </row>
    <row r="19" spans="1:9" s="5" customFormat="1">
      <c r="A19" s="188" t="s">
        <v>18</v>
      </c>
      <c r="B19" s="189"/>
      <c r="C19" s="62">
        <f>SUM(C16:C18)</f>
        <v>550</v>
      </c>
      <c r="D19" s="62">
        <f t="shared" ref="D19:G19" si="0">SUM(D16:D18)</f>
        <v>18.96</v>
      </c>
      <c r="E19" s="62">
        <f t="shared" si="0"/>
        <v>18.66</v>
      </c>
      <c r="F19" s="62">
        <f t="shared" si="0"/>
        <v>78.14</v>
      </c>
      <c r="G19" s="62">
        <f t="shared" si="0"/>
        <v>557.70000000000005</v>
      </c>
      <c r="H19" s="84"/>
      <c r="I19" s="81">
        <f t="shared" ref="I19" si="1">SUM(I16:I18)</f>
        <v>100</v>
      </c>
    </row>
    <row r="20" spans="1:9" ht="25.5">
      <c r="A20" s="231" t="s">
        <v>19</v>
      </c>
      <c r="B20" s="76" t="s">
        <v>20</v>
      </c>
      <c r="C20" s="77">
        <v>100</v>
      </c>
      <c r="D20" s="78">
        <v>1.9</v>
      </c>
      <c r="E20" s="78">
        <v>8.9</v>
      </c>
      <c r="F20" s="78">
        <v>7.7</v>
      </c>
      <c r="G20" s="77">
        <v>119</v>
      </c>
      <c r="H20" s="79">
        <v>115</v>
      </c>
      <c r="I20" s="73">
        <v>19</v>
      </c>
    </row>
    <row r="21" spans="1:9" ht="25.5">
      <c r="A21" s="233"/>
      <c r="B21" s="76" t="s">
        <v>21</v>
      </c>
      <c r="C21" s="77">
        <v>250</v>
      </c>
      <c r="D21" s="78">
        <v>2.7</v>
      </c>
      <c r="E21" s="78">
        <v>2.85</v>
      </c>
      <c r="F21" s="78">
        <v>18.829999999999998</v>
      </c>
      <c r="G21" s="77">
        <v>111.25</v>
      </c>
      <c r="H21" s="79">
        <v>147</v>
      </c>
      <c r="I21" s="73">
        <v>40</v>
      </c>
    </row>
    <row r="22" spans="1:9">
      <c r="A22" s="233"/>
      <c r="B22" s="76" t="s">
        <v>23</v>
      </c>
      <c r="C22" s="77">
        <v>100</v>
      </c>
      <c r="D22" s="78">
        <v>10.8</v>
      </c>
      <c r="E22" s="78">
        <v>10.3</v>
      </c>
      <c r="F22" s="78">
        <v>16.22</v>
      </c>
      <c r="G22" s="77">
        <v>255.94</v>
      </c>
      <c r="H22" s="79" t="s">
        <v>22</v>
      </c>
      <c r="I22" s="73">
        <v>78</v>
      </c>
    </row>
    <row r="23" spans="1:9">
      <c r="A23" s="233"/>
      <c r="B23" s="76" t="s">
        <v>25</v>
      </c>
      <c r="C23" s="77">
        <v>20</v>
      </c>
      <c r="D23" s="78">
        <v>0.69</v>
      </c>
      <c r="E23" s="78">
        <v>0.77</v>
      </c>
      <c r="F23" s="78">
        <v>1.64</v>
      </c>
      <c r="G23" s="77">
        <v>16.48</v>
      </c>
      <c r="H23" s="79" t="s">
        <v>24</v>
      </c>
      <c r="I23" s="73">
        <v>3</v>
      </c>
    </row>
    <row r="24" spans="1:9">
      <c r="A24" s="233"/>
      <c r="B24" s="76" t="s">
        <v>26</v>
      </c>
      <c r="C24" s="77">
        <v>180</v>
      </c>
      <c r="D24" s="78">
        <v>9.1999999999999993</v>
      </c>
      <c r="E24" s="78">
        <v>7.91</v>
      </c>
      <c r="F24" s="78">
        <v>46.62</v>
      </c>
      <c r="G24" s="77">
        <v>270.81</v>
      </c>
      <c r="H24" s="79">
        <v>237</v>
      </c>
      <c r="I24" s="73">
        <v>30</v>
      </c>
    </row>
    <row r="25" spans="1:9">
      <c r="A25" s="233"/>
      <c r="B25" s="76" t="s">
        <v>27</v>
      </c>
      <c r="C25" s="77">
        <v>200</v>
      </c>
      <c r="D25" s="78">
        <v>0.08</v>
      </c>
      <c r="E25" s="78">
        <v>0</v>
      </c>
      <c r="F25" s="78">
        <v>10.62</v>
      </c>
      <c r="G25" s="77">
        <v>40.44</v>
      </c>
      <c r="H25" s="79">
        <v>508</v>
      </c>
      <c r="I25" s="73">
        <v>18</v>
      </c>
    </row>
    <row r="26" spans="1:9">
      <c r="A26" s="233"/>
      <c r="B26" s="76" t="s">
        <v>28</v>
      </c>
      <c r="C26" s="77">
        <v>30</v>
      </c>
      <c r="D26" s="78">
        <v>1.98</v>
      </c>
      <c r="E26" s="78">
        <v>0.27</v>
      </c>
      <c r="F26" s="78">
        <v>11.4</v>
      </c>
      <c r="G26" s="77">
        <v>59.7</v>
      </c>
      <c r="H26" s="79">
        <v>108</v>
      </c>
      <c r="I26" s="73">
        <v>4</v>
      </c>
    </row>
    <row r="27" spans="1:9">
      <c r="A27" s="232"/>
      <c r="B27" s="76" t="s">
        <v>29</v>
      </c>
      <c r="C27" s="77">
        <v>30</v>
      </c>
      <c r="D27" s="78">
        <v>1.98</v>
      </c>
      <c r="E27" s="78">
        <v>0.36</v>
      </c>
      <c r="F27" s="78">
        <v>10.02</v>
      </c>
      <c r="G27" s="77">
        <v>52.2</v>
      </c>
      <c r="H27" s="79">
        <v>109</v>
      </c>
      <c r="I27" s="73">
        <v>2.5</v>
      </c>
    </row>
    <row r="28" spans="1:9" s="5" customFormat="1">
      <c r="A28" s="234" t="s">
        <v>30</v>
      </c>
      <c r="B28" s="194"/>
      <c r="C28" s="81">
        <f t="shared" ref="C28:G28" si="2">SUM(C20:C27)</f>
        <v>910</v>
      </c>
      <c r="D28" s="74">
        <f t="shared" si="2"/>
        <v>29.33</v>
      </c>
      <c r="E28" s="74">
        <f t="shared" si="2"/>
        <v>31.36</v>
      </c>
      <c r="F28" s="74">
        <f t="shared" si="2"/>
        <v>123.05</v>
      </c>
      <c r="G28" s="81">
        <f t="shared" si="2"/>
        <v>925.82000000000016</v>
      </c>
      <c r="H28" s="107"/>
      <c r="I28" s="81">
        <f>SUM(I20:I27)</f>
        <v>194.5</v>
      </c>
    </row>
    <row r="29" spans="1:9" ht="25.5">
      <c r="A29" s="231" t="s">
        <v>31</v>
      </c>
      <c r="B29" s="76" t="s">
        <v>35</v>
      </c>
      <c r="C29" s="77">
        <v>100</v>
      </c>
      <c r="D29" s="78">
        <v>9.27</v>
      </c>
      <c r="E29" s="78">
        <v>9.5</v>
      </c>
      <c r="F29" s="78">
        <v>32.47</v>
      </c>
      <c r="G29" s="77">
        <v>239.67</v>
      </c>
      <c r="H29" s="79" t="s">
        <v>34</v>
      </c>
      <c r="I29" s="73">
        <v>30</v>
      </c>
    </row>
    <row r="30" spans="1:9">
      <c r="A30" s="232"/>
      <c r="B30" s="76" t="s">
        <v>33</v>
      </c>
      <c r="C30" s="77">
        <v>200</v>
      </c>
      <c r="D30" s="78">
        <v>0.24</v>
      </c>
      <c r="E30" s="78">
        <v>0.06</v>
      </c>
      <c r="F30" s="78">
        <v>10.16</v>
      </c>
      <c r="G30" s="77">
        <v>42.14</v>
      </c>
      <c r="H30" s="79" t="s">
        <v>32</v>
      </c>
      <c r="I30" s="73">
        <v>25</v>
      </c>
    </row>
    <row r="31" spans="1:9" s="5" customFormat="1">
      <c r="A31" s="234" t="s">
        <v>36</v>
      </c>
      <c r="B31" s="194"/>
      <c r="C31" s="81">
        <f t="shared" ref="C31:I31" si="3">SUM(C29:C30)</f>
        <v>300</v>
      </c>
      <c r="D31" s="74">
        <f t="shared" si="3"/>
        <v>9.51</v>
      </c>
      <c r="E31" s="74">
        <f t="shared" si="3"/>
        <v>9.56</v>
      </c>
      <c r="F31" s="74">
        <f t="shared" si="3"/>
        <v>42.629999999999995</v>
      </c>
      <c r="G31" s="81">
        <f t="shared" si="3"/>
        <v>281.81</v>
      </c>
      <c r="H31" s="81"/>
      <c r="I31" s="81">
        <f t="shared" si="3"/>
        <v>55</v>
      </c>
    </row>
    <row r="32" spans="1:9" s="5" customFormat="1" ht="13.5" thickBot="1">
      <c r="A32" s="235" t="s">
        <v>37</v>
      </c>
      <c r="B32" s="196"/>
      <c r="C32" s="86">
        <f t="shared" ref="C32:I32" si="4">C31+C28+C19</f>
        <v>1760</v>
      </c>
      <c r="D32" s="82">
        <f t="shared" si="4"/>
        <v>57.8</v>
      </c>
      <c r="E32" s="82">
        <f t="shared" si="4"/>
        <v>59.58</v>
      </c>
      <c r="F32" s="82">
        <f t="shared" si="4"/>
        <v>243.82</v>
      </c>
      <c r="G32" s="86">
        <f t="shared" si="4"/>
        <v>1765.3300000000002</v>
      </c>
      <c r="H32" s="86"/>
      <c r="I32" s="86">
        <f t="shared" si="4"/>
        <v>349.5</v>
      </c>
    </row>
    <row r="33" spans="1:11" s="5" customFormat="1">
      <c r="A33" s="181" t="s">
        <v>38</v>
      </c>
      <c r="B33" s="182"/>
      <c r="C33" s="182"/>
      <c r="D33" s="182"/>
      <c r="E33" s="182"/>
      <c r="F33" s="182"/>
      <c r="G33" s="182"/>
      <c r="H33" s="236"/>
      <c r="I33" s="13"/>
    </row>
    <row r="34" spans="1:11">
      <c r="A34" s="226" t="s">
        <v>13</v>
      </c>
      <c r="B34" s="11" t="s">
        <v>50</v>
      </c>
      <c r="C34" s="43">
        <v>250</v>
      </c>
      <c r="D34" s="19">
        <v>9.7799999999999994</v>
      </c>
      <c r="E34" s="19">
        <v>8.8000000000000007</v>
      </c>
      <c r="F34" s="19">
        <v>50.75</v>
      </c>
      <c r="G34" s="12">
        <v>321.64999999999998</v>
      </c>
      <c r="H34" s="67">
        <v>250</v>
      </c>
      <c r="I34" s="73">
        <v>50</v>
      </c>
    </row>
    <row r="35" spans="1:11">
      <c r="A35" s="227"/>
      <c r="B35" s="11" t="s">
        <v>51</v>
      </c>
      <c r="C35" s="43">
        <v>60</v>
      </c>
      <c r="D35" s="45">
        <v>5.1100000000000003</v>
      </c>
      <c r="E35" s="45">
        <v>6.98</v>
      </c>
      <c r="F35" s="19">
        <v>22.45</v>
      </c>
      <c r="G35" s="12">
        <v>193.91</v>
      </c>
      <c r="H35" s="67">
        <v>7</v>
      </c>
      <c r="I35" s="73">
        <v>35</v>
      </c>
    </row>
    <row r="36" spans="1:11">
      <c r="A36" s="227"/>
      <c r="B36" s="11" t="s">
        <v>52</v>
      </c>
      <c r="C36" s="43">
        <v>40</v>
      </c>
      <c r="D36" s="19">
        <v>5.0999999999999996</v>
      </c>
      <c r="E36" s="19">
        <v>4.5999999999999996</v>
      </c>
      <c r="F36" s="19">
        <v>0.3</v>
      </c>
      <c r="G36" s="12">
        <v>63</v>
      </c>
      <c r="H36" s="67">
        <v>300</v>
      </c>
      <c r="I36" s="73">
        <v>13</v>
      </c>
    </row>
    <row r="37" spans="1:11">
      <c r="A37" s="228"/>
      <c r="B37" s="11" t="s">
        <v>53</v>
      </c>
      <c r="C37" s="43">
        <v>200</v>
      </c>
      <c r="D37" s="19">
        <v>0.2</v>
      </c>
      <c r="E37" s="19">
        <v>0</v>
      </c>
      <c r="F37" s="19">
        <v>6.5</v>
      </c>
      <c r="G37" s="12">
        <v>26.8</v>
      </c>
      <c r="H37" s="67">
        <v>143</v>
      </c>
      <c r="I37" s="73">
        <v>10</v>
      </c>
    </row>
    <row r="38" spans="1:11" s="5" customFormat="1">
      <c r="A38" s="188" t="s">
        <v>18</v>
      </c>
      <c r="B38" s="189"/>
      <c r="C38" s="13">
        <f>SUM(C34:C37)</f>
        <v>550</v>
      </c>
      <c r="D38" s="13">
        <f t="shared" ref="D38:G38" si="5">SUM(D34:D37)</f>
        <v>20.190000000000001</v>
      </c>
      <c r="E38" s="13">
        <f t="shared" si="5"/>
        <v>20.380000000000003</v>
      </c>
      <c r="F38" s="13">
        <f t="shared" si="5"/>
        <v>80</v>
      </c>
      <c r="G38" s="13">
        <f t="shared" si="5"/>
        <v>605.3599999999999</v>
      </c>
      <c r="H38" s="69"/>
      <c r="I38" s="81">
        <f t="shared" ref="I38" si="6">SUM(I34:I37)</f>
        <v>108</v>
      </c>
    </row>
    <row r="39" spans="1:11">
      <c r="A39" s="187" t="s">
        <v>19</v>
      </c>
      <c r="B39" s="11" t="s">
        <v>165</v>
      </c>
      <c r="C39" s="43">
        <v>100</v>
      </c>
      <c r="D39" s="19">
        <v>1.17</v>
      </c>
      <c r="E39" s="19">
        <v>0.1</v>
      </c>
      <c r="F39" s="19">
        <v>5.67</v>
      </c>
      <c r="G39" s="12">
        <v>28.33</v>
      </c>
      <c r="H39" s="67">
        <v>16</v>
      </c>
      <c r="I39" s="73">
        <v>13</v>
      </c>
    </row>
    <row r="40" spans="1:11">
      <c r="A40" s="187"/>
      <c r="B40" s="11" t="s">
        <v>44</v>
      </c>
      <c r="C40" s="43">
        <v>250</v>
      </c>
      <c r="D40" s="19">
        <v>2.25</v>
      </c>
      <c r="E40" s="45">
        <v>7.43</v>
      </c>
      <c r="F40" s="45">
        <v>9.43</v>
      </c>
      <c r="G40" s="48">
        <v>120.85</v>
      </c>
      <c r="H40" s="67">
        <v>131</v>
      </c>
      <c r="I40" s="73">
        <v>44</v>
      </c>
    </row>
    <row r="41" spans="1:11">
      <c r="A41" s="187"/>
      <c r="B41" s="53" t="s">
        <v>138</v>
      </c>
      <c r="C41" s="57">
        <v>100</v>
      </c>
      <c r="D41" s="45">
        <v>12.74</v>
      </c>
      <c r="E41" s="45">
        <v>14.85</v>
      </c>
      <c r="F41" s="45">
        <v>19.14</v>
      </c>
      <c r="G41" s="48">
        <v>224.47</v>
      </c>
      <c r="H41" s="67" t="s">
        <v>133</v>
      </c>
      <c r="I41" s="12"/>
      <c r="K41">
        <v>78</v>
      </c>
    </row>
    <row r="42" spans="1:11">
      <c r="A42" s="187"/>
      <c r="B42" s="76" t="s">
        <v>82</v>
      </c>
      <c r="C42" s="77">
        <v>20</v>
      </c>
      <c r="D42" s="78">
        <v>0.12</v>
      </c>
      <c r="E42" s="78">
        <v>0.75</v>
      </c>
      <c r="F42" s="78">
        <v>1.07</v>
      </c>
      <c r="G42" s="77">
        <v>11.5</v>
      </c>
      <c r="H42" s="79">
        <v>453</v>
      </c>
      <c r="I42" s="73">
        <v>3</v>
      </c>
    </row>
    <row r="43" spans="1:11">
      <c r="A43" s="187"/>
      <c r="B43" s="53" t="s">
        <v>114</v>
      </c>
      <c r="C43" s="43">
        <v>180</v>
      </c>
      <c r="D43" s="19">
        <v>9.1300000000000008</v>
      </c>
      <c r="E43" s="19">
        <v>4.0999999999999996</v>
      </c>
      <c r="F43" s="19">
        <v>50.42</v>
      </c>
      <c r="G43" s="12">
        <v>262.22000000000003</v>
      </c>
      <c r="H43" s="67">
        <v>243</v>
      </c>
      <c r="I43" s="12">
        <v>22</v>
      </c>
    </row>
    <row r="44" spans="1:11">
      <c r="A44" s="187"/>
      <c r="B44" s="11" t="s">
        <v>46</v>
      </c>
      <c r="C44" s="43">
        <v>200</v>
      </c>
      <c r="D44" s="19">
        <v>1.92</v>
      </c>
      <c r="E44" s="19">
        <v>0.12</v>
      </c>
      <c r="F44" s="19">
        <v>25.86</v>
      </c>
      <c r="G44" s="12">
        <v>112.36</v>
      </c>
      <c r="H44" s="68" t="s">
        <v>45</v>
      </c>
      <c r="I44" s="73">
        <v>23</v>
      </c>
    </row>
    <row r="45" spans="1:11">
      <c r="A45" s="187"/>
      <c r="B45" s="11" t="s">
        <v>28</v>
      </c>
      <c r="C45" s="43">
        <v>30</v>
      </c>
      <c r="D45" s="19">
        <v>1.98</v>
      </c>
      <c r="E45" s="19">
        <v>0.27</v>
      </c>
      <c r="F45" s="19">
        <v>11.4</v>
      </c>
      <c r="G45" s="12">
        <v>59.7</v>
      </c>
      <c r="H45" s="67">
        <v>108</v>
      </c>
      <c r="I45" s="73">
        <v>4</v>
      </c>
    </row>
    <row r="46" spans="1:11">
      <c r="A46" s="187"/>
      <c r="B46" s="11" t="s">
        <v>29</v>
      </c>
      <c r="C46" s="43">
        <v>30</v>
      </c>
      <c r="D46" s="19">
        <v>1.98</v>
      </c>
      <c r="E46" s="19">
        <v>0.36</v>
      </c>
      <c r="F46" s="19">
        <v>10.02</v>
      </c>
      <c r="G46" s="12">
        <v>52.2</v>
      </c>
      <c r="H46" s="67">
        <v>109</v>
      </c>
      <c r="I46" s="73">
        <v>2.5</v>
      </c>
    </row>
    <row r="47" spans="1:11" s="5" customFormat="1">
      <c r="A47" s="188" t="s">
        <v>30</v>
      </c>
      <c r="B47" s="189"/>
      <c r="C47" s="13">
        <f>SUM(C39:C46)</f>
        <v>910</v>
      </c>
      <c r="D47" s="13">
        <f t="shared" ref="D47:I47" si="7">SUM(D39:D46)</f>
        <v>31.290000000000006</v>
      </c>
      <c r="E47" s="13">
        <f t="shared" si="7"/>
        <v>27.979999999999997</v>
      </c>
      <c r="F47" s="13">
        <f t="shared" si="7"/>
        <v>133.01000000000002</v>
      </c>
      <c r="G47" s="13">
        <f t="shared" si="7"/>
        <v>871.63000000000011</v>
      </c>
      <c r="H47" s="13"/>
      <c r="I47" s="13">
        <f t="shared" si="7"/>
        <v>111.5</v>
      </c>
    </row>
    <row r="48" spans="1:11">
      <c r="A48" s="187" t="s">
        <v>31</v>
      </c>
      <c r="B48" s="11" t="s">
        <v>47</v>
      </c>
      <c r="C48" s="43">
        <v>200</v>
      </c>
      <c r="D48" s="19">
        <v>0</v>
      </c>
      <c r="E48" s="19">
        <v>0</v>
      </c>
      <c r="F48" s="45">
        <v>15</v>
      </c>
      <c r="G48" s="12">
        <v>95</v>
      </c>
      <c r="H48" s="67">
        <v>614</v>
      </c>
      <c r="I48" s="73">
        <v>22</v>
      </c>
    </row>
    <row r="49" spans="1:16">
      <c r="A49" s="187"/>
      <c r="B49" s="11" t="s">
        <v>48</v>
      </c>
      <c r="C49" s="43">
        <v>100</v>
      </c>
      <c r="D49" s="45">
        <v>10.31</v>
      </c>
      <c r="E49" s="45">
        <v>10</v>
      </c>
      <c r="F49" s="45">
        <v>25.13</v>
      </c>
      <c r="G49" s="48">
        <v>245.94</v>
      </c>
      <c r="H49" s="67">
        <v>438</v>
      </c>
      <c r="I49" s="73">
        <v>35</v>
      </c>
    </row>
    <row r="50" spans="1:16" s="5" customFormat="1">
      <c r="A50" s="188" t="s">
        <v>36</v>
      </c>
      <c r="B50" s="189"/>
      <c r="C50" s="13">
        <f>SUM(C48:C49)</f>
        <v>300</v>
      </c>
      <c r="D50" s="13">
        <f t="shared" ref="D50:G50" si="8">SUM(D48:D49)</f>
        <v>10.31</v>
      </c>
      <c r="E50" s="13">
        <f t="shared" si="8"/>
        <v>10</v>
      </c>
      <c r="F50" s="13">
        <f t="shared" si="8"/>
        <v>40.129999999999995</v>
      </c>
      <c r="G50" s="13">
        <f t="shared" si="8"/>
        <v>340.94</v>
      </c>
      <c r="H50" s="69"/>
      <c r="I50" s="81">
        <f t="shared" ref="I50" si="9">SUM(I48:I49)</f>
        <v>57</v>
      </c>
    </row>
    <row r="51" spans="1:16" s="5" customFormat="1" ht="13.5" thickBot="1">
      <c r="A51" s="179" t="s">
        <v>37</v>
      </c>
      <c r="B51" s="180"/>
      <c r="C51" s="14">
        <f>C50+C47+C38</f>
        <v>1760</v>
      </c>
      <c r="D51" s="14">
        <f>D50+D47+D38</f>
        <v>61.790000000000006</v>
      </c>
      <c r="E51" s="14">
        <f>E50+E47+E38</f>
        <v>58.36</v>
      </c>
      <c r="F51" s="14">
        <f>F50+F47+F38</f>
        <v>253.14000000000001</v>
      </c>
      <c r="G51" s="14">
        <f>G50+G47+G38</f>
        <v>1817.93</v>
      </c>
      <c r="H51" s="70"/>
      <c r="I51" s="82">
        <f t="shared" ref="I51" si="10">I50+I47+I38</f>
        <v>276.5</v>
      </c>
    </row>
    <row r="52" spans="1:16" s="5" customFormat="1">
      <c r="A52" s="181" t="s">
        <v>49</v>
      </c>
      <c r="B52" s="182"/>
      <c r="C52" s="182"/>
      <c r="D52" s="182"/>
      <c r="E52" s="182"/>
      <c r="F52" s="182"/>
      <c r="G52" s="182"/>
      <c r="H52" s="236"/>
      <c r="I52" s="13"/>
    </row>
    <row r="53" spans="1:16">
      <c r="A53" s="187" t="s">
        <v>13</v>
      </c>
      <c r="B53" s="11" t="s">
        <v>39</v>
      </c>
      <c r="C53" s="54">
        <v>250</v>
      </c>
      <c r="D53" s="51">
        <v>17.649999999999999</v>
      </c>
      <c r="E53" s="51">
        <v>11.95</v>
      </c>
      <c r="F53" s="51">
        <v>37.549999999999997</v>
      </c>
      <c r="G53" s="52">
        <v>309.35000000000002</v>
      </c>
      <c r="H53" s="72">
        <v>117</v>
      </c>
      <c r="I53" s="12">
        <v>88</v>
      </c>
      <c r="J53" s="49"/>
      <c r="K53" s="46"/>
      <c r="L53" s="47"/>
      <c r="M53" s="47"/>
      <c r="N53" s="47"/>
      <c r="O53" s="50"/>
      <c r="P53" s="46"/>
    </row>
    <row r="54" spans="1:16">
      <c r="A54" s="187"/>
      <c r="B54" s="11" t="s">
        <v>40</v>
      </c>
      <c r="C54" s="54">
        <v>100</v>
      </c>
      <c r="D54" s="51">
        <v>3.83</v>
      </c>
      <c r="E54" s="51">
        <v>6.72</v>
      </c>
      <c r="F54" s="51">
        <v>41.19</v>
      </c>
      <c r="G54" s="52">
        <v>276.61</v>
      </c>
      <c r="H54" s="72">
        <v>270</v>
      </c>
      <c r="I54" s="12">
        <v>28</v>
      </c>
      <c r="J54" s="49"/>
      <c r="K54" s="46"/>
      <c r="L54" s="47"/>
      <c r="M54" s="47"/>
      <c r="N54" s="47"/>
      <c r="O54" s="50"/>
      <c r="P54" s="46"/>
    </row>
    <row r="55" spans="1:16">
      <c r="A55" s="187"/>
      <c r="B55" s="11" t="s">
        <v>42</v>
      </c>
      <c r="C55" s="54">
        <v>200</v>
      </c>
      <c r="D55" s="51">
        <v>0.16</v>
      </c>
      <c r="E55" s="51">
        <v>0.04</v>
      </c>
      <c r="F55" s="51">
        <v>9.1</v>
      </c>
      <c r="G55" s="52">
        <v>36.94</v>
      </c>
      <c r="H55" s="71" t="s">
        <v>41</v>
      </c>
      <c r="I55" s="12">
        <v>20</v>
      </c>
      <c r="J55" s="49"/>
      <c r="K55" s="46"/>
      <c r="L55" s="47"/>
      <c r="M55" s="47"/>
      <c r="N55" s="47"/>
      <c r="O55" s="50"/>
      <c r="P55" s="46"/>
    </row>
    <row r="56" spans="1:16" s="5" customFormat="1">
      <c r="A56" s="188" t="s">
        <v>18</v>
      </c>
      <c r="B56" s="189"/>
      <c r="C56" s="62">
        <f>SUM(C53:C55)</f>
        <v>550</v>
      </c>
      <c r="D56" s="62">
        <f t="shared" ref="D56:I56" si="11">SUM(D53:D55)</f>
        <v>21.639999999999997</v>
      </c>
      <c r="E56" s="62">
        <f t="shared" si="11"/>
        <v>18.709999999999997</v>
      </c>
      <c r="F56" s="62">
        <f t="shared" si="11"/>
        <v>87.839999999999989</v>
      </c>
      <c r="G56" s="62">
        <f t="shared" si="11"/>
        <v>622.90000000000009</v>
      </c>
      <c r="H56" s="62"/>
      <c r="I56" s="62">
        <f t="shared" si="11"/>
        <v>136</v>
      </c>
    </row>
    <row r="57" spans="1:16">
      <c r="A57" s="231" t="s">
        <v>19</v>
      </c>
      <c r="B57" s="11" t="s">
        <v>43</v>
      </c>
      <c r="C57" s="43">
        <v>100</v>
      </c>
      <c r="D57" s="19">
        <v>0.8</v>
      </c>
      <c r="E57" s="19">
        <v>0.1</v>
      </c>
      <c r="F57" s="19">
        <v>1.7</v>
      </c>
      <c r="G57" s="12">
        <v>13</v>
      </c>
      <c r="H57" s="67">
        <v>107</v>
      </c>
      <c r="I57" s="73">
        <v>23</v>
      </c>
    </row>
    <row r="58" spans="1:16" ht="25.5">
      <c r="A58" s="237"/>
      <c r="B58" s="76" t="s">
        <v>163</v>
      </c>
      <c r="C58" s="77">
        <v>250</v>
      </c>
      <c r="D58" s="78">
        <v>3.22</v>
      </c>
      <c r="E58" s="119">
        <v>6.8</v>
      </c>
      <c r="F58" s="119">
        <v>19.98</v>
      </c>
      <c r="G58" s="77">
        <v>111.6</v>
      </c>
      <c r="H58" s="79" t="s">
        <v>79</v>
      </c>
      <c r="I58" s="73">
        <v>35</v>
      </c>
    </row>
    <row r="59" spans="1:16">
      <c r="A59" s="237"/>
      <c r="B59" s="76" t="s">
        <v>81</v>
      </c>
      <c r="C59" s="77">
        <v>100</v>
      </c>
      <c r="D59" s="78">
        <v>13.4</v>
      </c>
      <c r="E59" s="78">
        <v>15.5</v>
      </c>
      <c r="F59" s="78">
        <v>9.58</v>
      </c>
      <c r="G59" s="77">
        <v>220.11</v>
      </c>
      <c r="H59" s="79" t="s">
        <v>80</v>
      </c>
      <c r="I59" s="73">
        <v>78</v>
      </c>
    </row>
    <row r="60" spans="1:16">
      <c r="A60" s="237"/>
      <c r="B60" s="76" t="s">
        <v>82</v>
      </c>
      <c r="C60" s="77">
        <v>20</v>
      </c>
      <c r="D60" s="78">
        <v>0.12</v>
      </c>
      <c r="E60" s="78">
        <v>0.75</v>
      </c>
      <c r="F60" s="78">
        <v>1.07</v>
      </c>
      <c r="G60" s="77">
        <v>11.5</v>
      </c>
      <c r="H60" s="79">
        <v>453</v>
      </c>
      <c r="I60" s="73">
        <v>3</v>
      </c>
    </row>
    <row r="61" spans="1:16">
      <c r="A61" s="237"/>
      <c r="B61" s="76" t="s">
        <v>84</v>
      </c>
      <c r="C61" s="77">
        <v>180</v>
      </c>
      <c r="D61" s="78">
        <v>7.08</v>
      </c>
      <c r="E61" s="78">
        <v>4.45</v>
      </c>
      <c r="F61" s="78">
        <v>43.09</v>
      </c>
      <c r="G61" s="77">
        <v>283.79000000000002</v>
      </c>
      <c r="H61" s="79" t="s">
        <v>83</v>
      </c>
      <c r="I61" s="80">
        <v>22</v>
      </c>
    </row>
    <row r="62" spans="1:16">
      <c r="A62" s="237"/>
      <c r="B62" s="76" t="s">
        <v>86</v>
      </c>
      <c r="C62" s="77">
        <v>200</v>
      </c>
      <c r="D62" s="78">
        <v>0</v>
      </c>
      <c r="E62" s="78">
        <v>0</v>
      </c>
      <c r="F62" s="78">
        <v>19</v>
      </c>
      <c r="G62" s="77">
        <v>75</v>
      </c>
      <c r="H62" s="79" t="s">
        <v>85</v>
      </c>
      <c r="I62" s="73">
        <v>22</v>
      </c>
    </row>
    <row r="63" spans="1:16">
      <c r="A63" s="237"/>
      <c r="B63" s="76" t="s">
        <v>28</v>
      </c>
      <c r="C63" s="77">
        <v>30</v>
      </c>
      <c r="D63" s="78">
        <v>1.98</v>
      </c>
      <c r="E63" s="78">
        <v>0.27</v>
      </c>
      <c r="F63" s="78">
        <v>11.4</v>
      </c>
      <c r="G63" s="77">
        <v>59.7</v>
      </c>
      <c r="H63" s="79">
        <v>108</v>
      </c>
      <c r="I63" s="73">
        <v>4</v>
      </c>
    </row>
    <row r="64" spans="1:16">
      <c r="A64" s="238"/>
      <c r="B64" s="76" t="s">
        <v>29</v>
      </c>
      <c r="C64" s="77">
        <v>30</v>
      </c>
      <c r="D64" s="78">
        <v>1.98</v>
      </c>
      <c r="E64" s="78">
        <v>0.36</v>
      </c>
      <c r="F64" s="78">
        <v>10.02</v>
      </c>
      <c r="G64" s="77">
        <v>52.2</v>
      </c>
      <c r="H64" s="79">
        <v>109</v>
      </c>
      <c r="I64" s="73">
        <v>2.5</v>
      </c>
    </row>
    <row r="65" spans="1:9" s="5" customFormat="1">
      <c r="A65" s="234" t="s">
        <v>30</v>
      </c>
      <c r="B65" s="194"/>
      <c r="C65" s="81">
        <f>SUM(C57:C64)</f>
        <v>910</v>
      </c>
      <c r="D65" s="81">
        <f t="shared" ref="D65:I65" si="12">SUM(D57:D64)</f>
        <v>28.580000000000005</v>
      </c>
      <c r="E65" s="81">
        <f t="shared" si="12"/>
        <v>28.229999999999997</v>
      </c>
      <c r="F65" s="81">
        <f t="shared" si="12"/>
        <v>115.84</v>
      </c>
      <c r="G65" s="81">
        <f t="shared" si="12"/>
        <v>826.90000000000009</v>
      </c>
      <c r="H65" s="81"/>
      <c r="I65" s="81">
        <f t="shared" si="12"/>
        <v>189.5</v>
      </c>
    </row>
    <row r="66" spans="1:9">
      <c r="A66" s="231" t="s">
        <v>31</v>
      </c>
      <c r="B66" s="76" t="s">
        <v>72</v>
      </c>
      <c r="C66" s="77">
        <v>200</v>
      </c>
      <c r="D66" s="78">
        <v>4.5</v>
      </c>
      <c r="E66" s="78">
        <v>5</v>
      </c>
      <c r="F66" s="78">
        <v>15.6</v>
      </c>
      <c r="G66" s="77">
        <v>158</v>
      </c>
      <c r="H66" s="79" t="s">
        <v>71</v>
      </c>
      <c r="I66" s="73">
        <v>24</v>
      </c>
    </row>
    <row r="67" spans="1:9" ht="25.5">
      <c r="A67" s="232"/>
      <c r="B67" s="76" t="s">
        <v>74</v>
      </c>
      <c r="C67" s="77">
        <v>100</v>
      </c>
      <c r="D67" s="78">
        <v>5.76</v>
      </c>
      <c r="E67" s="78">
        <v>4.7300000000000004</v>
      </c>
      <c r="F67" s="78">
        <v>28.95</v>
      </c>
      <c r="G67" s="77">
        <v>175.13</v>
      </c>
      <c r="H67" s="79" t="s">
        <v>73</v>
      </c>
      <c r="I67" s="73">
        <v>33</v>
      </c>
    </row>
    <row r="68" spans="1:9" s="5" customFormat="1">
      <c r="A68" s="188" t="s">
        <v>36</v>
      </c>
      <c r="B68" s="189"/>
      <c r="C68" s="62">
        <f>SUM(C66:C67)</f>
        <v>300</v>
      </c>
      <c r="D68" s="62">
        <f t="shared" ref="D68:I68" si="13">SUM(D66:D67)</f>
        <v>10.26</v>
      </c>
      <c r="E68" s="62">
        <f t="shared" si="13"/>
        <v>9.73</v>
      </c>
      <c r="F68" s="62">
        <f t="shared" si="13"/>
        <v>44.55</v>
      </c>
      <c r="G68" s="62">
        <f t="shared" si="13"/>
        <v>333.13</v>
      </c>
      <c r="H68" s="62"/>
      <c r="I68" s="62">
        <f t="shared" si="13"/>
        <v>57</v>
      </c>
    </row>
    <row r="69" spans="1:9" s="5" customFormat="1" ht="13.5" thickBot="1">
      <c r="A69" s="179" t="s">
        <v>37</v>
      </c>
      <c r="B69" s="180"/>
      <c r="C69" s="64">
        <f t="shared" ref="C69:I69" si="14">C68+C65+C56</f>
        <v>1760</v>
      </c>
      <c r="D69" s="64">
        <f t="shared" si="14"/>
        <v>60.480000000000004</v>
      </c>
      <c r="E69" s="64">
        <f t="shared" si="14"/>
        <v>56.669999999999987</v>
      </c>
      <c r="F69" s="64">
        <f t="shared" si="14"/>
        <v>248.22999999999996</v>
      </c>
      <c r="G69" s="64">
        <f t="shared" si="14"/>
        <v>1782.9300000000003</v>
      </c>
      <c r="H69" s="64"/>
      <c r="I69" s="64">
        <f t="shared" si="14"/>
        <v>382.5</v>
      </c>
    </row>
    <row r="70" spans="1:9" s="5" customFormat="1">
      <c r="A70" s="181" t="s">
        <v>60</v>
      </c>
      <c r="B70" s="182"/>
      <c r="C70" s="182"/>
      <c r="D70" s="182"/>
      <c r="E70" s="182"/>
      <c r="F70" s="182"/>
      <c r="G70" s="182"/>
      <c r="H70" s="236"/>
      <c r="I70" s="13"/>
    </row>
    <row r="71" spans="1:9">
      <c r="A71" s="187" t="s">
        <v>13</v>
      </c>
      <c r="B71" s="11" t="s">
        <v>61</v>
      </c>
      <c r="C71" s="54">
        <v>250</v>
      </c>
      <c r="D71" s="51">
        <v>8.9499999999999993</v>
      </c>
      <c r="E71" s="51">
        <v>6.75</v>
      </c>
      <c r="F71" s="51">
        <v>26</v>
      </c>
      <c r="G71" s="52">
        <v>239.88</v>
      </c>
      <c r="H71" s="72">
        <v>266</v>
      </c>
      <c r="I71" s="12">
        <v>50</v>
      </c>
    </row>
    <row r="72" spans="1:9">
      <c r="A72" s="187"/>
      <c r="B72" s="11" t="s">
        <v>62</v>
      </c>
      <c r="C72" s="54">
        <v>40</v>
      </c>
      <c r="D72" s="51">
        <v>3</v>
      </c>
      <c r="E72" s="51">
        <v>1</v>
      </c>
      <c r="F72" s="51">
        <v>20.8</v>
      </c>
      <c r="G72" s="52">
        <v>108</v>
      </c>
      <c r="H72" s="72">
        <v>111</v>
      </c>
      <c r="I72" s="12">
        <v>5</v>
      </c>
    </row>
    <row r="73" spans="1:9">
      <c r="A73" s="187"/>
      <c r="B73" s="11" t="s">
        <v>63</v>
      </c>
      <c r="C73" s="54">
        <v>10</v>
      </c>
      <c r="D73" s="51">
        <v>0.13</v>
      </c>
      <c r="E73" s="51">
        <v>5.15</v>
      </c>
      <c r="F73" s="51">
        <v>0.17</v>
      </c>
      <c r="G73" s="52">
        <v>56.6</v>
      </c>
      <c r="H73" s="72">
        <v>105</v>
      </c>
      <c r="I73" s="12">
        <v>12</v>
      </c>
    </row>
    <row r="74" spans="1:9">
      <c r="A74" s="187"/>
      <c r="B74" s="11" t="s">
        <v>64</v>
      </c>
      <c r="C74" s="54">
        <v>10</v>
      </c>
      <c r="D74" s="51">
        <v>3.48</v>
      </c>
      <c r="E74" s="51">
        <v>3.42</v>
      </c>
      <c r="F74" s="51">
        <v>0</v>
      </c>
      <c r="G74" s="52">
        <v>54.6</v>
      </c>
      <c r="H74" s="72">
        <v>100</v>
      </c>
      <c r="I74" s="12">
        <v>12</v>
      </c>
    </row>
    <row r="75" spans="1:9">
      <c r="A75" s="187"/>
      <c r="B75" s="11" t="s">
        <v>65</v>
      </c>
      <c r="C75" s="54">
        <v>40</v>
      </c>
      <c r="D75" s="51">
        <v>3</v>
      </c>
      <c r="E75" s="51">
        <v>2.72</v>
      </c>
      <c r="F75" s="51">
        <v>29.96</v>
      </c>
      <c r="G75" s="52">
        <v>66.84</v>
      </c>
      <c r="H75" s="72">
        <v>590</v>
      </c>
      <c r="I75" s="52">
        <v>6</v>
      </c>
    </row>
    <row r="76" spans="1:9">
      <c r="A76" s="187"/>
      <c r="B76" s="11" t="s">
        <v>66</v>
      </c>
      <c r="C76" s="54">
        <v>200</v>
      </c>
      <c r="D76" s="51">
        <v>0.24</v>
      </c>
      <c r="E76" s="51">
        <v>0</v>
      </c>
      <c r="F76" s="51">
        <v>7.14</v>
      </c>
      <c r="G76" s="52">
        <v>29.8</v>
      </c>
      <c r="H76" s="72">
        <v>144</v>
      </c>
      <c r="I76" s="12">
        <v>15</v>
      </c>
    </row>
    <row r="77" spans="1:9" s="5" customFormat="1">
      <c r="A77" s="188" t="s">
        <v>18</v>
      </c>
      <c r="B77" s="189"/>
      <c r="C77" s="62">
        <f>SUM(C71:C76)</f>
        <v>550</v>
      </c>
      <c r="D77" s="62">
        <f t="shared" ref="D77:I77" si="15">SUM(D71:D76)</f>
        <v>18.8</v>
      </c>
      <c r="E77" s="62">
        <f t="shared" si="15"/>
        <v>19.04</v>
      </c>
      <c r="F77" s="62">
        <f t="shared" si="15"/>
        <v>84.070000000000007</v>
      </c>
      <c r="G77" s="62">
        <f t="shared" si="15"/>
        <v>555.72</v>
      </c>
      <c r="H77" s="62"/>
      <c r="I77" s="62">
        <f t="shared" si="15"/>
        <v>100</v>
      </c>
    </row>
    <row r="78" spans="1:9">
      <c r="A78" s="187" t="s">
        <v>19</v>
      </c>
      <c r="B78" s="11" t="s">
        <v>67</v>
      </c>
      <c r="C78" s="54">
        <v>100</v>
      </c>
      <c r="D78" s="51">
        <v>3.48</v>
      </c>
      <c r="E78" s="51">
        <v>4.62</v>
      </c>
      <c r="F78" s="51">
        <v>9.86</v>
      </c>
      <c r="G78" s="52">
        <v>68.739999999999995</v>
      </c>
      <c r="H78" s="72">
        <v>119</v>
      </c>
      <c r="I78" s="73">
        <v>28</v>
      </c>
    </row>
    <row r="79" spans="1:9" ht="25.5">
      <c r="A79" s="187"/>
      <c r="B79" s="11" t="s">
        <v>69</v>
      </c>
      <c r="C79" s="54">
        <v>250</v>
      </c>
      <c r="D79" s="51">
        <v>2.2999999999999998</v>
      </c>
      <c r="E79" s="51" t="s">
        <v>131</v>
      </c>
      <c r="F79" s="51">
        <v>27.63</v>
      </c>
      <c r="G79" s="52">
        <v>161.69999999999999</v>
      </c>
      <c r="H79" s="71" t="s">
        <v>68</v>
      </c>
      <c r="I79" s="73">
        <v>40</v>
      </c>
    </row>
    <row r="80" spans="1:9">
      <c r="A80" s="187"/>
      <c r="B80" s="11" t="s">
        <v>70</v>
      </c>
      <c r="C80" s="54">
        <v>280</v>
      </c>
      <c r="D80" s="51">
        <v>18.739999999999998</v>
      </c>
      <c r="E80" s="51">
        <v>22.74</v>
      </c>
      <c r="F80" s="51">
        <v>61.59</v>
      </c>
      <c r="G80" s="52">
        <v>493.77</v>
      </c>
      <c r="H80" s="72">
        <v>407</v>
      </c>
      <c r="I80" s="73">
        <v>117</v>
      </c>
    </row>
    <row r="81" spans="1:9">
      <c r="A81" s="187"/>
      <c r="B81" s="11" t="s">
        <v>33</v>
      </c>
      <c r="C81" s="54">
        <v>200</v>
      </c>
      <c r="D81" s="51">
        <v>0.24</v>
      </c>
      <c r="E81" s="51">
        <v>0.06</v>
      </c>
      <c r="F81" s="51">
        <v>10.16</v>
      </c>
      <c r="G81" s="52">
        <v>42.14</v>
      </c>
      <c r="H81" s="71" t="s">
        <v>32</v>
      </c>
      <c r="I81" s="73">
        <v>25</v>
      </c>
    </row>
    <row r="82" spans="1:9">
      <c r="A82" s="187"/>
      <c r="B82" s="11" t="s">
        <v>28</v>
      </c>
      <c r="C82" s="54">
        <v>30</v>
      </c>
      <c r="D82" s="51">
        <v>1.98</v>
      </c>
      <c r="E82" s="51">
        <v>0.27</v>
      </c>
      <c r="F82" s="51">
        <v>11.4</v>
      </c>
      <c r="G82" s="52">
        <v>59.7</v>
      </c>
      <c r="H82" s="72">
        <v>108</v>
      </c>
      <c r="I82" s="73">
        <v>4</v>
      </c>
    </row>
    <row r="83" spans="1:9">
      <c r="A83" s="187"/>
      <c r="B83" s="11" t="s">
        <v>29</v>
      </c>
      <c r="C83" s="54">
        <v>30</v>
      </c>
      <c r="D83" s="51">
        <v>1.98</v>
      </c>
      <c r="E83" s="51">
        <v>0.36</v>
      </c>
      <c r="F83" s="51">
        <v>10.02</v>
      </c>
      <c r="G83" s="52">
        <v>52.2</v>
      </c>
      <c r="H83" s="72">
        <v>109</v>
      </c>
      <c r="I83" s="73">
        <v>2.5</v>
      </c>
    </row>
    <row r="84" spans="1:9" s="5" customFormat="1">
      <c r="A84" s="188" t="s">
        <v>30</v>
      </c>
      <c r="B84" s="189"/>
      <c r="C84" s="62">
        <f>SUM(C78:C83)</f>
        <v>890</v>
      </c>
      <c r="D84" s="62">
        <f t="shared" ref="D84:G84" si="16">SUM(D78:D83)</f>
        <v>28.719999999999995</v>
      </c>
      <c r="E84" s="62">
        <f t="shared" si="16"/>
        <v>28.049999999999997</v>
      </c>
      <c r="F84" s="62">
        <f t="shared" si="16"/>
        <v>130.66</v>
      </c>
      <c r="G84" s="62">
        <f t="shared" si="16"/>
        <v>878.25000000000011</v>
      </c>
      <c r="H84" s="84"/>
      <c r="I84" s="81">
        <f t="shared" ref="I84" si="17">SUM(I78:I83)</f>
        <v>216.5</v>
      </c>
    </row>
    <row r="85" spans="1:9">
      <c r="A85" s="231" t="s">
        <v>31</v>
      </c>
      <c r="B85" s="76" t="s">
        <v>57</v>
      </c>
      <c r="C85" s="77">
        <v>200</v>
      </c>
      <c r="D85" s="78">
        <v>0.2</v>
      </c>
      <c r="E85" s="78">
        <v>0.2</v>
      </c>
      <c r="F85" s="78">
        <v>12.8</v>
      </c>
      <c r="G85" s="77">
        <v>100</v>
      </c>
      <c r="H85" s="79" t="s">
        <v>56</v>
      </c>
      <c r="I85" s="73">
        <v>24</v>
      </c>
    </row>
    <row r="86" spans="1:9">
      <c r="A86" s="232"/>
      <c r="B86" s="76" t="s">
        <v>59</v>
      </c>
      <c r="C86" s="77">
        <v>100</v>
      </c>
      <c r="D86" s="78">
        <v>9.4700000000000006</v>
      </c>
      <c r="E86" s="78">
        <v>10.28</v>
      </c>
      <c r="F86" s="78">
        <v>35.159999999999997</v>
      </c>
      <c r="G86" s="77">
        <v>225.64</v>
      </c>
      <c r="H86" s="79" t="s">
        <v>58</v>
      </c>
      <c r="I86" s="73">
        <v>37</v>
      </c>
    </row>
    <row r="87" spans="1:9" s="5" customFormat="1">
      <c r="A87" s="234" t="s">
        <v>36</v>
      </c>
      <c r="B87" s="194"/>
      <c r="C87" s="81">
        <f t="shared" ref="C87:I87" si="18">SUM(C85:C86)</f>
        <v>300</v>
      </c>
      <c r="D87" s="74">
        <f t="shared" si="18"/>
        <v>9.67</v>
      </c>
      <c r="E87" s="74">
        <f t="shared" si="18"/>
        <v>10.479999999999999</v>
      </c>
      <c r="F87" s="74">
        <f t="shared" si="18"/>
        <v>47.959999999999994</v>
      </c>
      <c r="G87" s="81">
        <f t="shared" si="18"/>
        <v>325.64</v>
      </c>
      <c r="H87" s="81"/>
      <c r="I87" s="81">
        <f t="shared" si="18"/>
        <v>61</v>
      </c>
    </row>
    <row r="88" spans="1:9" s="5" customFormat="1" ht="13.5" thickBot="1">
      <c r="A88" s="235" t="s">
        <v>37</v>
      </c>
      <c r="B88" s="196"/>
      <c r="C88" s="86">
        <f t="shared" ref="C88:I88" si="19">C87+C84+C77</f>
        <v>1740</v>
      </c>
      <c r="D88" s="82">
        <f t="shared" si="19"/>
        <v>57.19</v>
      </c>
      <c r="E88" s="82">
        <f t="shared" si="19"/>
        <v>57.569999999999993</v>
      </c>
      <c r="F88" s="82">
        <f t="shared" si="19"/>
        <v>262.69</v>
      </c>
      <c r="G88" s="82">
        <f t="shared" si="19"/>
        <v>1759.6100000000001</v>
      </c>
      <c r="H88" s="82"/>
      <c r="I88" s="82">
        <f t="shared" si="19"/>
        <v>377.5</v>
      </c>
    </row>
    <row r="89" spans="1:9" s="5" customFormat="1">
      <c r="A89" s="181" t="s">
        <v>75</v>
      </c>
      <c r="B89" s="182"/>
      <c r="C89" s="182"/>
      <c r="D89" s="182"/>
      <c r="E89" s="182"/>
      <c r="F89" s="182"/>
      <c r="G89" s="182"/>
      <c r="H89" s="236"/>
      <c r="I89" s="13"/>
    </row>
    <row r="90" spans="1:9">
      <c r="A90" s="231" t="s">
        <v>13</v>
      </c>
      <c r="B90" s="76" t="s">
        <v>76</v>
      </c>
      <c r="C90" s="77">
        <v>250</v>
      </c>
      <c r="D90" s="78">
        <v>21.1</v>
      </c>
      <c r="E90" s="78">
        <v>21.88</v>
      </c>
      <c r="F90" s="78">
        <v>63.35</v>
      </c>
      <c r="G90" s="77">
        <v>494.73</v>
      </c>
      <c r="H90" s="79">
        <v>296</v>
      </c>
      <c r="I90" s="73">
        <v>63</v>
      </c>
    </row>
    <row r="91" spans="1:9">
      <c r="A91" s="233"/>
      <c r="B91" s="76" t="s">
        <v>164</v>
      </c>
      <c r="C91" s="77">
        <v>100</v>
      </c>
      <c r="D91" s="78">
        <v>0.4</v>
      </c>
      <c r="E91" s="78">
        <v>0.4</v>
      </c>
      <c r="F91" s="78">
        <v>9.8000000000000007</v>
      </c>
      <c r="G91" s="77">
        <v>47</v>
      </c>
      <c r="H91" s="79">
        <v>112</v>
      </c>
      <c r="I91" s="73">
        <v>15</v>
      </c>
    </row>
    <row r="92" spans="1:9">
      <c r="A92" s="232"/>
      <c r="B92" s="76" t="s">
        <v>78</v>
      </c>
      <c r="C92" s="77">
        <v>200</v>
      </c>
      <c r="D92" s="78">
        <v>0.26</v>
      </c>
      <c r="E92" s="78">
        <v>0.02</v>
      </c>
      <c r="F92" s="78">
        <v>8.06</v>
      </c>
      <c r="G92" s="77">
        <v>33.22</v>
      </c>
      <c r="H92" s="79" t="s">
        <v>77</v>
      </c>
      <c r="I92" s="73">
        <v>20</v>
      </c>
    </row>
    <row r="93" spans="1:9" s="5" customFormat="1">
      <c r="A93" s="234" t="s">
        <v>18</v>
      </c>
      <c r="B93" s="194"/>
      <c r="C93" s="81">
        <f t="shared" ref="C93:I93" si="20">SUM(C90:C92)</f>
        <v>550</v>
      </c>
      <c r="D93" s="74">
        <f t="shared" si="20"/>
        <v>21.76</v>
      </c>
      <c r="E93" s="74">
        <f t="shared" si="20"/>
        <v>22.299999999999997</v>
      </c>
      <c r="F93" s="74">
        <f t="shared" si="20"/>
        <v>81.210000000000008</v>
      </c>
      <c r="G93" s="81">
        <f t="shared" si="20"/>
        <v>574.95000000000005</v>
      </c>
      <c r="H93" s="81"/>
      <c r="I93" s="81">
        <f t="shared" si="20"/>
        <v>98</v>
      </c>
    </row>
    <row r="94" spans="1:9">
      <c r="A94" s="231" t="s">
        <v>19</v>
      </c>
      <c r="B94" s="11" t="s">
        <v>165</v>
      </c>
      <c r="C94" s="43">
        <v>100</v>
      </c>
      <c r="D94" s="19">
        <v>1.17</v>
      </c>
      <c r="E94" s="19">
        <v>0.1</v>
      </c>
      <c r="F94" s="19">
        <v>5.67</v>
      </c>
      <c r="G94" s="12">
        <v>28.33</v>
      </c>
      <c r="H94" s="67">
        <v>16</v>
      </c>
      <c r="I94" s="73">
        <v>13</v>
      </c>
    </row>
    <row r="95" spans="1:9" ht="25.5">
      <c r="A95" s="233"/>
      <c r="B95" s="76" t="s">
        <v>132</v>
      </c>
      <c r="C95" s="77">
        <v>250</v>
      </c>
      <c r="D95" s="78">
        <v>4.05</v>
      </c>
      <c r="E95" s="78">
        <v>6.23</v>
      </c>
      <c r="F95" s="78">
        <v>10.5</v>
      </c>
      <c r="G95" s="77">
        <v>106.57</v>
      </c>
      <c r="H95" s="79" t="s">
        <v>106</v>
      </c>
      <c r="I95" s="73">
        <v>43</v>
      </c>
    </row>
    <row r="96" spans="1:9">
      <c r="A96" s="233"/>
      <c r="B96" s="76" t="s">
        <v>54</v>
      </c>
      <c r="C96" s="77">
        <v>280</v>
      </c>
      <c r="D96" s="78">
        <v>20.76</v>
      </c>
      <c r="E96" s="119">
        <v>20.95</v>
      </c>
      <c r="F96" s="78">
        <v>70.72</v>
      </c>
      <c r="G96" s="77">
        <v>543.09</v>
      </c>
      <c r="H96" s="79">
        <v>265</v>
      </c>
      <c r="I96" s="80">
        <v>128</v>
      </c>
    </row>
    <row r="97" spans="1:9">
      <c r="A97" s="233"/>
      <c r="B97" s="76" t="s">
        <v>55</v>
      </c>
      <c r="C97" s="77">
        <v>200</v>
      </c>
      <c r="D97" s="78">
        <v>0.32</v>
      </c>
      <c r="E97" s="78">
        <v>0.14000000000000001</v>
      </c>
      <c r="F97" s="78">
        <v>11.46</v>
      </c>
      <c r="G97" s="77">
        <v>48.32</v>
      </c>
      <c r="H97" s="79">
        <v>519</v>
      </c>
      <c r="I97" s="73">
        <v>17</v>
      </c>
    </row>
    <row r="98" spans="1:9">
      <c r="A98" s="233"/>
      <c r="B98" s="76" t="s">
        <v>28</v>
      </c>
      <c r="C98" s="77">
        <v>30</v>
      </c>
      <c r="D98" s="78">
        <v>1.98</v>
      </c>
      <c r="E98" s="78">
        <v>0.27</v>
      </c>
      <c r="F98" s="78">
        <v>11.4</v>
      </c>
      <c r="G98" s="77">
        <v>59.7</v>
      </c>
      <c r="H98" s="79">
        <v>108</v>
      </c>
      <c r="I98" s="73">
        <v>4</v>
      </c>
    </row>
    <row r="99" spans="1:9">
      <c r="A99" s="232"/>
      <c r="B99" s="76" t="s">
        <v>29</v>
      </c>
      <c r="C99" s="77">
        <v>30</v>
      </c>
      <c r="D99" s="78">
        <v>1.98</v>
      </c>
      <c r="E99" s="78">
        <v>0.36</v>
      </c>
      <c r="F99" s="78">
        <v>10.02</v>
      </c>
      <c r="G99" s="77">
        <v>52.2</v>
      </c>
      <c r="H99" s="79">
        <v>109</v>
      </c>
      <c r="I99" s="73">
        <v>2.5</v>
      </c>
    </row>
    <row r="100" spans="1:9" s="5" customFormat="1">
      <c r="A100" s="234" t="s">
        <v>30</v>
      </c>
      <c r="B100" s="194"/>
      <c r="C100" s="81">
        <f t="shared" ref="C100:G100" si="21">SUM(C94:C99)</f>
        <v>890</v>
      </c>
      <c r="D100" s="74">
        <f t="shared" si="21"/>
        <v>30.26</v>
      </c>
      <c r="E100" s="74">
        <f t="shared" si="21"/>
        <v>28.05</v>
      </c>
      <c r="F100" s="74">
        <f t="shared" si="21"/>
        <v>119.77</v>
      </c>
      <c r="G100" s="81">
        <f t="shared" si="21"/>
        <v>838.21000000000015</v>
      </c>
      <c r="H100" s="81"/>
      <c r="I100" s="81">
        <f>SUM(I94:I99)</f>
        <v>207.5</v>
      </c>
    </row>
    <row r="101" spans="1:9" ht="17.25" customHeight="1">
      <c r="A101" s="231" t="s">
        <v>31</v>
      </c>
      <c r="B101" s="76" t="s">
        <v>87</v>
      </c>
      <c r="C101" s="77">
        <v>200</v>
      </c>
      <c r="D101" s="78">
        <v>0</v>
      </c>
      <c r="E101" s="78">
        <v>0</v>
      </c>
      <c r="F101" s="78">
        <v>6.98</v>
      </c>
      <c r="G101" s="77">
        <v>26.54</v>
      </c>
      <c r="H101" s="79">
        <v>503</v>
      </c>
      <c r="I101" s="73">
        <v>18</v>
      </c>
    </row>
    <row r="102" spans="1:9" ht="16.5" customHeight="1">
      <c r="A102" s="232"/>
      <c r="B102" s="76" t="s">
        <v>89</v>
      </c>
      <c r="C102" s="77">
        <v>100</v>
      </c>
      <c r="D102" s="78">
        <v>9.6199999999999992</v>
      </c>
      <c r="E102" s="78">
        <v>10.4</v>
      </c>
      <c r="F102" s="78">
        <v>32.700000000000003</v>
      </c>
      <c r="G102" s="77">
        <v>251.6</v>
      </c>
      <c r="H102" s="79" t="s">
        <v>88</v>
      </c>
      <c r="I102" s="73">
        <v>36</v>
      </c>
    </row>
    <row r="103" spans="1:9" s="5" customFormat="1">
      <c r="A103" s="234" t="s">
        <v>36</v>
      </c>
      <c r="B103" s="194"/>
      <c r="C103" s="81">
        <f t="shared" ref="C103:I103" si="22">SUM(C101:C102)</f>
        <v>300</v>
      </c>
      <c r="D103" s="74">
        <f t="shared" si="22"/>
        <v>9.6199999999999992</v>
      </c>
      <c r="E103" s="74">
        <f t="shared" si="22"/>
        <v>10.4</v>
      </c>
      <c r="F103" s="74">
        <f t="shared" si="22"/>
        <v>39.680000000000007</v>
      </c>
      <c r="G103" s="81">
        <f t="shared" si="22"/>
        <v>278.14</v>
      </c>
      <c r="H103" s="81"/>
      <c r="I103" s="81">
        <f t="shared" si="22"/>
        <v>54</v>
      </c>
    </row>
    <row r="104" spans="1:9" s="5" customFormat="1" ht="13.5" thickBot="1">
      <c r="A104" s="235" t="s">
        <v>37</v>
      </c>
      <c r="B104" s="196"/>
      <c r="C104" s="86">
        <f t="shared" ref="C104:I104" si="23">C103+C100+C93</f>
        <v>1740</v>
      </c>
      <c r="D104" s="82">
        <f t="shared" si="23"/>
        <v>61.64</v>
      </c>
      <c r="E104" s="82">
        <f t="shared" si="23"/>
        <v>60.75</v>
      </c>
      <c r="F104" s="82">
        <f t="shared" si="23"/>
        <v>240.66</v>
      </c>
      <c r="G104" s="86">
        <f t="shared" si="23"/>
        <v>1691.3000000000002</v>
      </c>
      <c r="H104" s="86"/>
      <c r="I104" s="86">
        <f t="shared" si="23"/>
        <v>359.5</v>
      </c>
    </row>
    <row r="105" spans="1:9" s="5" customFormat="1">
      <c r="A105" s="181" t="s">
        <v>90</v>
      </c>
      <c r="B105" s="182"/>
      <c r="C105" s="182"/>
      <c r="D105" s="182"/>
      <c r="E105" s="182"/>
      <c r="F105" s="182"/>
      <c r="G105" s="182"/>
      <c r="H105" s="236"/>
      <c r="I105" s="13"/>
    </row>
    <row r="106" spans="1:9">
      <c r="A106" s="187" t="s">
        <v>13</v>
      </c>
      <c r="B106" s="11" t="s">
        <v>91</v>
      </c>
      <c r="C106" s="54">
        <v>250</v>
      </c>
      <c r="D106" s="51">
        <v>7.05</v>
      </c>
      <c r="E106" s="51">
        <v>8.9499999999999993</v>
      </c>
      <c r="F106" s="51">
        <v>41.77</v>
      </c>
      <c r="G106" s="52">
        <v>285.77</v>
      </c>
      <c r="H106" s="72">
        <v>268</v>
      </c>
      <c r="I106" s="12">
        <v>50</v>
      </c>
    </row>
    <row r="107" spans="1:9">
      <c r="A107" s="187"/>
      <c r="B107" s="11" t="s">
        <v>93</v>
      </c>
      <c r="C107" s="54">
        <v>100</v>
      </c>
      <c r="D107" s="51">
        <v>11.9</v>
      </c>
      <c r="E107" s="51">
        <v>10.59</v>
      </c>
      <c r="F107" s="51">
        <v>31.07</v>
      </c>
      <c r="G107" s="52">
        <v>235.13</v>
      </c>
      <c r="H107" s="71" t="s">
        <v>92</v>
      </c>
      <c r="I107" s="12">
        <v>35</v>
      </c>
    </row>
    <row r="108" spans="1:9">
      <c r="A108" s="187"/>
      <c r="B108" s="11" t="s">
        <v>53</v>
      </c>
      <c r="C108" s="54">
        <v>200</v>
      </c>
      <c r="D108" s="51">
        <v>0.2</v>
      </c>
      <c r="E108" s="51">
        <v>0</v>
      </c>
      <c r="F108" s="51">
        <v>7.02</v>
      </c>
      <c r="G108" s="52">
        <v>28.46</v>
      </c>
      <c r="H108" s="72">
        <v>493</v>
      </c>
      <c r="I108" s="12">
        <v>10</v>
      </c>
    </row>
    <row r="109" spans="1:9" s="5" customFormat="1">
      <c r="A109" s="188" t="s">
        <v>18</v>
      </c>
      <c r="B109" s="189"/>
      <c r="C109" s="62">
        <f>SUM(C106:C108)</f>
        <v>550</v>
      </c>
      <c r="D109" s="62">
        <f t="shared" ref="D109:I109" si="24">SUM(D106:D108)</f>
        <v>19.149999999999999</v>
      </c>
      <c r="E109" s="62">
        <f t="shared" si="24"/>
        <v>19.54</v>
      </c>
      <c r="F109" s="62">
        <f t="shared" si="24"/>
        <v>79.86</v>
      </c>
      <c r="G109" s="62">
        <f t="shared" si="24"/>
        <v>549.36</v>
      </c>
      <c r="H109" s="62"/>
      <c r="I109" s="62">
        <f t="shared" si="24"/>
        <v>95</v>
      </c>
    </row>
    <row r="110" spans="1:9" ht="25.5">
      <c r="A110" s="187" t="s">
        <v>19</v>
      </c>
      <c r="B110" s="76" t="s">
        <v>20</v>
      </c>
      <c r="C110" s="77">
        <v>100</v>
      </c>
      <c r="D110" s="78">
        <v>1.9</v>
      </c>
      <c r="E110" s="78">
        <v>8.9</v>
      </c>
      <c r="F110" s="78">
        <v>7.7</v>
      </c>
      <c r="G110" s="77">
        <v>119</v>
      </c>
      <c r="H110" s="79">
        <v>115</v>
      </c>
      <c r="I110" s="73">
        <v>19</v>
      </c>
    </row>
    <row r="111" spans="1:9" ht="25.5">
      <c r="A111" s="187"/>
      <c r="B111" s="76" t="s">
        <v>95</v>
      </c>
      <c r="C111" s="77">
        <v>250</v>
      </c>
      <c r="D111" s="78">
        <v>2.78</v>
      </c>
      <c r="E111" s="78">
        <v>4.38</v>
      </c>
      <c r="F111" s="78">
        <v>11.12</v>
      </c>
      <c r="G111" s="77">
        <v>95.25</v>
      </c>
      <c r="H111" s="79" t="s">
        <v>94</v>
      </c>
      <c r="I111" s="73">
        <v>44</v>
      </c>
    </row>
    <row r="112" spans="1:9">
      <c r="A112" s="187"/>
      <c r="B112" s="76" t="s">
        <v>96</v>
      </c>
      <c r="C112" s="77">
        <v>100</v>
      </c>
      <c r="D112" s="78">
        <v>14.47</v>
      </c>
      <c r="E112" s="78">
        <v>14.1</v>
      </c>
      <c r="F112" s="78">
        <v>26.78</v>
      </c>
      <c r="G112" s="77">
        <v>272.88</v>
      </c>
      <c r="H112" s="79" t="s">
        <v>102</v>
      </c>
      <c r="I112" s="73">
        <v>83</v>
      </c>
    </row>
    <row r="113" spans="1:9">
      <c r="A113" s="187"/>
      <c r="B113" s="76" t="s">
        <v>97</v>
      </c>
      <c r="C113" s="77">
        <v>180</v>
      </c>
      <c r="D113" s="78">
        <v>6.79</v>
      </c>
      <c r="E113" s="78">
        <v>3.01</v>
      </c>
      <c r="F113" s="78">
        <v>42.71</v>
      </c>
      <c r="G113" s="77">
        <v>229.68</v>
      </c>
      <c r="H113" s="79">
        <v>291</v>
      </c>
      <c r="I113" s="73">
        <v>33</v>
      </c>
    </row>
    <row r="114" spans="1:9">
      <c r="A114" s="187"/>
      <c r="B114" s="76" t="s">
        <v>33</v>
      </c>
      <c r="C114" s="77">
        <v>200</v>
      </c>
      <c r="D114" s="78">
        <v>0.24</v>
      </c>
      <c r="E114" s="78">
        <v>0.06</v>
      </c>
      <c r="F114" s="78">
        <v>10.16</v>
      </c>
      <c r="G114" s="77">
        <v>42.14</v>
      </c>
      <c r="H114" s="79" t="s">
        <v>32</v>
      </c>
      <c r="I114" s="73">
        <v>25</v>
      </c>
    </row>
    <row r="115" spans="1:9">
      <c r="A115" s="187"/>
      <c r="B115" s="76" t="s">
        <v>28</v>
      </c>
      <c r="C115" s="77">
        <v>30</v>
      </c>
      <c r="D115" s="78">
        <v>1.98</v>
      </c>
      <c r="E115" s="78">
        <v>0.27</v>
      </c>
      <c r="F115" s="78">
        <v>11.4</v>
      </c>
      <c r="G115" s="77">
        <v>59.7</v>
      </c>
      <c r="H115" s="79">
        <v>108</v>
      </c>
      <c r="I115" s="73">
        <v>4</v>
      </c>
    </row>
    <row r="116" spans="1:9">
      <c r="A116" s="187"/>
      <c r="B116" s="76" t="s">
        <v>29</v>
      </c>
      <c r="C116" s="77">
        <v>30</v>
      </c>
      <c r="D116" s="78">
        <v>1.98</v>
      </c>
      <c r="E116" s="78">
        <v>0.36</v>
      </c>
      <c r="F116" s="78">
        <v>10.02</v>
      </c>
      <c r="G116" s="77">
        <v>52.2</v>
      </c>
      <c r="H116" s="79">
        <v>109</v>
      </c>
      <c r="I116" s="73">
        <v>2.5</v>
      </c>
    </row>
    <row r="117" spans="1:9" s="5" customFormat="1">
      <c r="A117" s="188" t="s">
        <v>30</v>
      </c>
      <c r="B117" s="189"/>
      <c r="C117" s="62">
        <f>SUM(C110:C116)</f>
        <v>890</v>
      </c>
      <c r="D117" s="62">
        <f t="shared" ref="D117:I117" si="25">SUM(D110:D116)</f>
        <v>30.139999999999997</v>
      </c>
      <c r="E117" s="62">
        <f t="shared" si="25"/>
        <v>31.08</v>
      </c>
      <c r="F117" s="62">
        <f t="shared" si="25"/>
        <v>119.89</v>
      </c>
      <c r="G117" s="62">
        <f t="shared" si="25"/>
        <v>870.85</v>
      </c>
      <c r="H117" s="62"/>
      <c r="I117" s="62">
        <f t="shared" si="25"/>
        <v>210.5</v>
      </c>
    </row>
    <row r="118" spans="1:9">
      <c r="A118" s="187" t="s">
        <v>31</v>
      </c>
      <c r="B118" s="76" t="s">
        <v>98</v>
      </c>
      <c r="C118" s="77">
        <v>100</v>
      </c>
      <c r="D118" s="78">
        <v>10.220000000000001</v>
      </c>
      <c r="E118" s="78">
        <v>9.67</v>
      </c>
      <c r="F118" s="78">
        <v>24.27</v>
      </c>
      <c r="G118" s="77">
        <v>250.3</v>
      </c>
      <c r="H118" s="79">
        <v>555</v>
      </c>
      <c r="I118" s="80">
        <v>28</v>
      </c>
    </row>
    <row r="119" spans="1:9">
      <c r="A119" s="187"/>
      <c r="B119" s="76" t="s">
        <v>47</v>
      </c>
      <c r="C119" s="77">
        <v>200</v>
      </c>
      <c r="D119" s="78">
        <v>0</v>
      </c>
      <c r="E119" s="78">
        <v>0</v>
      </c>
      <c r="F119" s="78">
        <v>15</v>
      </c>
      <c r="G119" s="77">
        <v>95</v>
      </c>
      <c r="H119" s="79">
        <v>614</v>
      </c>
      <c r="I119" s="73">
        <v>22</v>
      </c>
    </row>
    <row r="120" spans="1:9" s="5" customFormat="1">
      <c r="A120" s="188" t="s">
        <v>36</v>
      </c>
      <c r="B120" s="189"/>
      <c r="C120" s="62">
        <f>SUM(C118:C119)</f>
        <v>300</v>
      </c>
      <c r="D120" s="62">
        <f t="shared" ref="D120:G120" si="26">SUM(D118:D119)</f>
        <v>10.220000000000001</v>
      </c>
      <c r="E120" s="62">
        <f t="shared" si="26"/>
        <v>9.67</v>
      </c>
      <c r="F120" s="62">
        <f t="shared" si="26"/>
        <v>39.269999999999996</v>
      </c>
      <c r="G120" s="62">
        <f t="shared" si="26"/>
        <v>345.3</v>
      </c>
      <c r="H120" s="84"/>
      <c r="I120" s="81">
        <f t="shared" ref="I120" si="27">SUM(I118:I119)</f>
        <v>50</v>
      </c>
    </row>
    <row r="121" spans="1:9" s="5" customFormat="1" ht="13.5" thickBot="1">
      <c r="A121" s="179" t="s">
        <v>37</v>
      </c>
      <c r="B121" s="180"/>
      <c r="C121" s="64">
        <f>C120+C117+C109</f>
        <v>1740</v>
      </c>
      <c r="D121" s="64">
        <f t="shared" ref="D121:G121" si="28">D120+D117+D109</f>
        <v>59.51</v>
      </c>
      <c r="E121" s="64">
        <f t="shared" si="28"/>
        <v>60.29</v>
      </c>
      <c r="F121" s="64">
        <f t="shared" si="28"/>
        <v>239.01999999999998</v>
      </c>
      <c r="G121" s="64">
        <f t="shared" si="28"/>
        <v>1765.5100000000002</v>
      </c>
      <c r="H121" s="85"/>
      <c r="I121" s="86">
        <f t="shared" ref="I121" si="29">I120+I117+I109</f>
        <v>355.5</v>
      </c>
    </row>
    <row r="122" spans="1:9" s="5" customFormat="1">
      <c r="A122" s="181" t="s">
        <v>99</v>
      </c>
      <c r="B122" s="182"/>
      <c r="C122" s="182"/>
      <c r="D122" s="182"/>
      <c r="E122" s="182"/>
      <c r="F122" s="182"/>
      <c r="G122" s="182"/>
      <c r="H122" s="236"/>
      <c r="I122" s="13"/>
    </row>
    <row r="123" spans="1:9">
      <c r="A123" s="187" t="s">
        <v>13</v>
      </c>
      <c r="B123" s="11" t="s">
        <v>100</v>
      </c>
      <c r="C123" s="60">
        <v>210</v>
      </c>
      <c r="D123" s="45">
        <v>10.33</v>
      </c>
      <c r="E123" s="45">
        <v>11.77</v>
      </c>
      <c r="F123" s="45">
        <v>17.649999999999999</v>
      </c>
      <c r="G123" s="12">
        <v>251.22</v>
      </c>
      <c r="H123" s="67">
        <v>302</v>
      </c>
      <c r="I123" s="12">
        <v>94</v>
      </c>
    </row>
    <row r="124" spans="1:9">
      <c r="A124" s="187"/>
      <c r="B124" s="11" t="s">
        <v>62</v>
      </c>
      <c r="C124" s="43">
        <v>40</v>
      </c>
      <c r="D124" s="19">
        <v>3</v>
      </c>
      <c r="E124" s="19">
        <v>1</v>
      </c>
      <c r="F124" s="19">
        <v>20.8</v>
      </c>
      <c r="G124" s="12">
        <v>108</v>
      </c>
      <c r="H124" s="67">
        <v>111</v>
      </c>
      <c r="I124" s="12">
        <v>5</v>
      </c>
    </row>
    <row r="125" spans="1:9">
      <c r="A125" s="187"/>
      <c r="B125" s="53" t="s">
        <v>134</v>
      </c>
      <c r="C125" s="54">
        <v>100</v>
      </c>
      <c r="D125" s="45">
        <v>5.4</v>
      </c>
      <c r="E125" s="45">
        <v>5.97</v>
      </c>
      <c r="F125" s="45">
        <v>42.06</v>
      </c>
      <c r="G125" s="48">
        <v>218</v>
      </c>
      <c r="H125" s="72">
        <v>564</v>
      </c>
      <c r="I125" s="12">
        <v>26</v>
      </c>
    </row>
    <row r="126" spans="1:9">
      <c r="A126" s="187"/>
      <c r="B126" s="11" t="s">
        <v>17</v>
      </c>
      <c r="C126" s="43">
        <v>200</v>
      </c>
      <c r="D126" s="19">
        <v>0.22</v>
      </c>
      <c r="E126" s="19">
        <v>0.06</v>
      </c>
      <c r="F126" s="19">
        <v>7.2</v>
      </c>
      <c r="G126" s="12">
        <v>29.08</v>
      </c>
      <c r="H126" s="67">
        <v>143</v>
      </c>
      <c r="I126" s="12">
        <v>20</v>
      </c>
    </row>
    <row r="127" spans="1:9" s="5" customFormat="1">
      <c r="A127" s="188" t="s">
        <v>18</v>
      </c>
      <c r="B127" s="189"/>
      <c r="C127" s="13">
        <f>SUM(C123:C126)</f>
        <v>550</v>
      </c>
      <c r="D127" s="13">
        <f t="shared" ref="D127:I127" si="30">SUM(D123:D126)</f>
        <v>18.95</v>
      </c>
      <c r="E127" s="13">
        <f t="shared" si="30"/>
        <v>18.799999999999997</v>
      </c>
      <c r="F127" s="13">
        <f t="shared" si="30"/>
        <v>87.710000000000008</v>
      </c>
      <c r="G127" s="13">
        <f t="shared" si="30"/>
        <v>606.30000000000007</v>
      </c>
      <c r="H127" s="13"/>
      <c r="I127" s="13">
        <f t="shared" si="30"/>
        <v>145</v>
      </c>
    </row>
    <row r="128" spans="1:9">
      <c r="A128" s="187" t="s">
        <v>19</v>
      </c>
      <c r="B128" s="11" t="s">
        <v>165</v>
      </c>
      <c r="C128" s="43">
        <v>100</v>
      </c>
      <c r="D128" s="19">
        <v>1.17</v>
      </c>
      <c r="E128" s="19">
        <v>0.1</v>
      </c>
      <c r="F128" s="19">
        <v>5.67</v>
      </c>
      <c r="G128" s="12">
        <v>28.33</v>
      </c>
      <c r="H128" s="67">
        <v>16</v>
      </c>
      <c r="I128" s="73">
        <v>13</v>
      </c>
    </row>
    <row r="129" spans="1:9">
      <c r="A129" s="187"/>
      <c r="B129" s="11" t="s">
        <v>135</v>
      </c>
      <c r="C129" s="43">
        <v>250</v>
      </c>
      <c r="D129" s="19">
        <v>2.35</v>
      </c>
      <c r="E129" s="19">
        <v>5.33</v>
      </c>
      <c r="F129" s="61">
        <v>16.05</v>
      </c>
      <c r="G129" s="12">
        <v>124.43</v>
      </c>
      <c r="H129" s="68" t="s">
        <v>101</v>
      </c>
      <c r="I129" s="12">
        <v>35</v>
      </c>
    </row>
    <row r="130" spans="1:9">
      <c r="A130" s="187"/>
      <c r="B130" s="53" t="s">
        <v>23</v>
      </c>
      <c r="C130" s="43">
        <v>100</v>
      </c>
      <c r="D130" s="45">
        <v>10.84</v>
      </c>
      <c r="E130" s="45">
        <v>14.2</v>
      </c>
      <c r="F130" s="45">
        <v>16.22</v>
      </c>
      <c r="G130" s="48">
        <v>255.94</v>
      </c>
      <c r="H130" s="68" t="s">
        <v>22</v>
      </c>
      <c r="I130" s="12">
        <v>78</v>
      </c>
    </row>
    <row r="131" spans="1:9">
      <c r="A131" s="187"/>
      <c r="B131" s="11" t="s">
        <v>25</v>
      </c>
      <c r="C131" s="43">
        <v>20</v>
      </c>
      <c r="D131" s="19">
        <v>0.69</v>
      </c>
      <c r="E131" s="19">
        <v>0.77</v>
      </c>
      <c r="F131" s="19">
        <v>1.64</v>
      </c>
      <c r="G131" s="12">
        <v>16.48</v>
      </c>
      <c r="H131" s="68" t="s">
        <v>24</v>
      </c>
      <c r="I131" s="12">
        <v>3</v>
      </c>
    </row>
    <row r="132" spans="1:9">
      <c r="A132" s="187"/>
      <c r="B132" s="11" t="s">
        <v>26</v>
      </c>
      <c r="C132" s="43">
        <v>180</v>
      </c>
      <c r="D132" s="45">
        <v>9.1999999999999993</v>
      </c>
      <c r="E132" s="45">
        <v>9.5</v>
      </c>
      <c r="F132" s="19">
        <v>46.62</v>
      </c>
      <c r="G132" s="12">
        <v>270.81</v>
      </c>
      <c r="H132" s="67">
        <v>237</v>
      </c>
      <c r="I132" s="12">
        <v>30</v>
      </c>
    </row>
    <row r="133" spans="1:9">
      <c r="A133" s="187"/>
      <c r="B133" s="11" t="s">
        <v>55</v>
      </c>
      <c r="C133" s="43">
        <v>200</v>
      </c>
      <c r="D133" s="19">
        <v>0.32</v>
      </c>
      <c r="E133" s="19">
        <v>0.14000000000000001</v>
      </c>
      <c r="F133" s="19">
        <v>11.46</v>
      </c>
      <c r="G133" s="12">
        <v>48.32</v>
      </c>
      <c r="H133" s="67">
        <v>519</v>
      </c>
      <c r="I133" s="12">
        <v>17</v>
      </c>
    </row>
    <row r="134" spans="1:9">
      <c r="A134" s="187"/>
      <c r="B134" s="11" t="s">
        <v>28</v>
      </c>
      <c r="C134" s="43">
        <v>30</v>
      </c>
      <c r="D134" s="19">
        <v>1.98</v>
      </c>
      <c r="E134" s="19">
        <v>0.27</v>
      </c>
      <c r="F134" s="19">
        <v>11.4</v>
      </c>
      <c r="G134" s="12">
        <v>59.7</v>
      </c>
      <c r="H134" s="67">
        <v>108</v>
      </c>
      <c r="I134" s="12">
        <v>4</v>
      </c>
    </row>
    <row r="135" spans="1:9">
      <c r="A135" s="187"/>
      <c r="B135" s="11" t="s">
        <v>29</v>
      </c>
      <c r="C135" s="43">
        <v>30</v>
      </c>
      <c r="D135" s="19">
        <v>1.98</v>
      </c>
      <c r="E135" s="19">
        <v>0.36</v>
      </c>
      <c r="F135" s="19">
        <v>10.02</v>
      </c>
      <c r="G135" s="12">
        <v>52.2</v>
      </c>
      <c r="H135" s="67">
        <v>109</v>
      </c>
      <c r="I135" s="12">
        <v>2.5</v>
      </c>
    </row>
    <row r="136" spans="1:9" s="5" customFormat="1">
      <c r="A136" s="188" t="s">
        <v>30</v>
      </c>
      <c r="B136" s="189"/>
      <c r="C136" s="13">
        <f>SUM(C128:C135)</f>
        <v>910</v>
      </c>
      <c r="D136" s="13">
        <f t="shared" ref="D136:I136" si="31">SUM(D128:D135)</f>
        <v>28.53</v>
      </c>
      <c r="E136" s="13">
        <f t="shared" si="31"/>
        <v>30.669999999999998</v>
      </c>
      <c r="F136" s="13">
        <f t="shared" si="31"/>
        <v>119.08</v>
      </c>
      <c r="G136" s="13">
        <f t="shared" si="31"/>
        <v>856.21000000000015</v>
      </c>
      <c r="H136" s="13"/>
      <c r="I136" s="13">
        <f t="shared" si="31"/>
        <v>182.5</v>
      </c>
    </row>
    <row r="137" spans="1:9">
      <c r="A137" s="187" t="s">
        <v>31</v>
      </c>
      <c r="B137" s="11" t="s">
        <v>72</v>
      </c>
      <c r="C137" s="43">
        <v>200</v>
      </c>
      <c r="D137" s="45">
        <v>4.5</v>
      </c>
      <c r="E137" s="19">
        <v>5</v>
      </c>
      <c r="F137" s="45">
        <v>15.6</v>
      </c>
      <c r="G137" s="12">
        <v>158</v>
      </c>
      <c r="H137" s="68" t="s">
        <v>71</v>
      </c>
      <c r="I137" s="73">
        <v>24</v>
      </c>
    </row>
    <row r="138" spans="1:9">
      <c r="A138" s="187"/>
      <c r="B138" s="11" t="s">
        <v>103</v>
      </c>
      <c r="C138" s="43">
        <v>100</v>
      </c>
      <c r="D138" s="19">
        <v>5.68</v>
      </c>
      <c r="E138" s="45">
        <v>5.29</v>
      </c>
      <c r="F138" s="19">
        <v>31.8</v>
      </c>
      <c r="G138" s="12">
        <v>190.46</v>
      </c>
      <c r="H138" s="68" t="s">
        <v>102</v>
      </c>
      <c r="I138" s="73">
        <v>31</v>
      </c>
    </row>
    <row r="139" spans="1:9" s="5" customFormat="1">
      <c r="A139" s="188" t="s">
        <v>36</v>
      </c>
      <c r="B139" s="189"/>
      <c r="C139" s="13">
        <f>SUM(C137:C138)</f>
        <v>300</v>
      </c>
      <c r="D139" s="13">
        <f t="shared" ref="D139:I139" si="32">SUM(D137:D138)</f>
        <v>10.18</v>
      </c>
      <c r="E139" s="13">
        <f t="shared" si="32"/>
        <v>10.29</v>
      </c>
      <c r="F139" s="13">
        <f t="shared" si="32"/>
        <v>47.4</v>
      </c>
      <c r="G139" s="13">
        <f t="shared" si="32"/>
        <v>348.46000000000004</v>
      </c>
      <c r="H139" s="13"/>
      <c r="I139" s="13">
        <f t="shared" si="32"/>
        <v>55</v>
      </c>
    </row>
    <row r="140" spans="1:9" s="5" customFormat="1" ht="13.5" thickBot="1">
      <c r="A140" s="179" t="s">
        <v>37</v>
      </c>
      <c r="B140" s="180"/>
      <c r="C140" s="14">
        <f>C139+C136+C127</f>
        <v>1760</v>
      </c>
      <c r="D140" s="14">
        <f t="shared" ref="D140:I140" si="33">D139+D136+D127</f>
        <v>57.66</v>
      </c>
      <c r="E140" s="14">
        <f t="shared" si="33"/>
        <v>59.759999999999991</v>
      </c>
      <c r="F140" s="14">
        <f t="shared" si="33"/>
        <v>254.19</v>
      </c>
      <c r="G140" s="14">
        <f t="shared" si="33"/>
        <v>1810.9700000000003</v>
      </c>
      <c r="H140" s="14"/>
      <c r="I140" s="14">
        <f t="shared" si="33"/>
        <v>382.5</v>
      </c>
    </row>
    <row r="141" spans="1:9" s="5" customFormat="1">
      <c r="A141" s="181" t="s">
        <v>104</v>
      </c>
      <c r="B141" s="182"/>
      <c r="C141" s="182"/>
      <c r="D141" s="182"/>
      <c r="E141" s="182"/>
      <c r="F141" s="182"/>
      <c r="G141" s="182"/>
      <c r="H141" s="236"/>
      <c r="I141" s="13"/>
    </row>
    <row r="142" spans="1:9">
      <c r="A142" s="187" t="s">
        <v>13</v>
      </c>
      <c r="B142" s="11" t="s">
        <v>105</v>
      </c>
      <c r="C142" s="54">
        <v>250</v>
      </c>
      <c r="D142" s="51">
        <v>11.15</v>
      </c>
      <c r="E142" s="51">
        <v>8.73</v>
      </c>
      <c r="F142" s="51">
        <v>21.18</v>
      </c>
      <c r="G142" s="52">
        <v>365.33</v>
      </c>
      <c r="H142" s="72">
        <v>267</v>
      </c>
      <c r="I142" s="12">
        <v>50</v>
      </c>
    </row>
    <row r="143" spans="1:9">
      <c r="A143" s="187"/>
      <c r="B143" s="11" t="s">
        <v>166</v>
      </c>
      <c r="C143" s="54">
        <v>100</v>
      </c>
      <c r="D143" s="51">
        <v>7.28</v>
      </c>
      <c r="E143" s="51">
        <v>9.89</v>
      </c>
      <c r="F143" s="51">
        <v>57.68</v>
      </c>
      <c r="G143" s="52">
        <v>219.39</v>
      </c>
      <c r="H143" s="72">
        <v>565</v>
      </c>
      <c r="I143" s="12">
        <v>33</v>
      </c>
    </row>
    <row r="144" spans="1:9">
      <c r="A144" s="187"/>
      <c r="B144" s="11" t="s">
        <v>66</v>
      </c>
      <c r="C144" s="54">
        <v>200</v>
      </c>
      <c r="D144" s="51">
        <v>0.24</v>
      </c>
      <c r="E144" s="51">
        <v>0</v>
      </c>
      <c r="F144" s="51">
        <v>7.14</v>
      </c>
      <c r="G144" s="52">
        <v>29.8</v>
      </c>
      <c r="H144" s="72">
        <v>144</v>
      </c>
      <c r="I144" s="12">
        <v>15</v>
      </c>
    </row>
    <row r="145" spans="1:17" s="5" customFormat="1">
      <c r="A145" s="188" t="s">
        <v>18</v>
      </c>
      <c r="B145" s="189"/>
      <c r="C145" s="62">
        <f>SUM(C142:C144)</f>
        <v>550</v>
      </c>
      <c r="D145" s="62">
        <f t="shared" ref="D145:I145" si="34">SUM(D142:D144)</f>
        <v>18.669999999999998</v>
      </c>
      <c r="E145" s="62">
        <f t="shared" si="34"/>
        <v>18.62</v>
      </c>
      <c r="F145" s="62">
        <f t="shared" si="34"/>
        <v>86</v>
      </c>
      <c r="G145" s="62">
        <f t="shared" si="34"/>
        <v>614.52</v>
      </c>
      <c r="H145" s="62"/>
      <c r="I145" s="62">
        <f t="shared" si="34"/>
        <v>98</v>
      </c>
    </row>
    <row r="146" spans="1:17">
      <c r="A146" s="187" t="s">
        <v>19</v>
      </c>
      <c r="B146" s="11" t="s">
        <v>67</v>
      </c>
      <c r="C146" s="54">
        <v>100</v>
      </c>
      <c r="D146" s="51">
        <v>3.48</v>
      </c>
      <c r="E146" s="51">
        <v>4.62</v>
      </c>
      <c r="F146" s="51">
        <v>9.86</v>
      </c>
      <c r="G146" s="52">
        <v>68.739999999999995</v>
      </c>
      <c r="H146" s="72">
        <v>119</v>
      </c>
      <c r="I146" s="73">
        <v>28</v>
      </c>
    </row>
    <row r="147" spans="1:17" ht="25.5">
      <c r="A147" s="187"/>
      <c r="B147" s="11" t="s">
        <v>107</v>
      </c>
      <c r="C147" s="54">
        <v>250</v>
      </c>
      <c r="D147" s="51">
        <v>2.8</v>
      </c>
      <c r="E147" s="51">
        <v>5.27</v>
      </c>
      <c r="F147" s="51">
        <v>9.25</v>
      </c>
      <c r="G147" s="52">
        <v>96.58</v>
      </c>
      <c r="H147" s="71" t="s">
        <v>106</v>
      </c>
      <c r="I147" s="12">
        <v>41</v>
      </c>
    </row>
    <row r="148" spans="1:17">
      <c r="A148" s="187"/>
      <c r="B148" s="11" t="s">
        <v>108</v>
      </c>
      <c r="C148" s="54">
        <v>280</v>
      </c>
      <c r="D148" s="51">
        <v>18.7</v>
      </c>
      <c r="E148" s="45">
        <v>21.2</v>
      </c>
      <c r="F148" s="51">
        <v>55.97</v>
      </c>
      <c r="G148" s="52">
        <v>513.57000000000005</v>
      </c>
      <c r="H148" s="72">
        <v>407</v>
      </c>
      <c r="I148" s="73">
        <v>117</v>
      </c>
    </row>
    <row r="149" spans="1:17">
      <c r="A149" s="187"/>
      <c r="B149" s="11" t="s">
        <v>46</v>
      </c>
      <c r="C149" s="54">
        <v>200</v>
      </c>
      <c r="D149" s="51">
        <v>1.92</v>
      </c>
      <c r="E149" s="51">
        <v>0.12</v>
      </c>
      <c r="F149" s="51">
        <v>25.86</v>
      </c>
      <c r="G149" s="52">
        <v>112.36</v>
      </c>
      <c r="H149" s="71" t="s">
        <v>45</v>
      </c>
      <c r="I149" s="73">
        <v>23</v>
      </c>
    </row>
    <row r="150" spans="1:17">
      <c r="A150" s="187"/>
      <c r="B150" s="11" t="s">
        <v>28</v>
      </c>
      <c r="C150" s="54">
        <v>30</v>
      </c>
      <c r="D150" s="51">
        <v>1.98</v>
      </c>
      <c r="E150" s="51">
        <v>0.27</v>
      </c>
      <c r="F150" s="51">
        <v>11.4</v>
      </c>
      <c r="G150" s="52">
        <v>59.7</v>
      </c>
      <c r="H150" s="72">
        <v>108</v>
      </c>
      <c r="I150" s="73">
        <v>4</v>
      </c>
    </row>
    <row r="151" spans="1:17">
      <c r="A151" s="187"/>
      <c r="B151" s="11" t="s">
        <v>29</v>
      </c>
      <c r="C151" s="54">
        <v>30</v>
      </c>
      <c r="D151" s="51">
        <v>1.98</v>
      </c>
      <c r="E151" s="51">
        <v>0.36</v>
      </c>
      <c r="F151" s="51">
        <v>10.02</v>
      </c>
      <c r="G151" s="52">
        <v>52.2</v>
      </c>
      <c r="H151" s="72">
        <v>109</v>
      </c>
      <c r="I151" s="73">
        <v>2.5</v>
      </c>
    </row>
    <row r="152" spans="1:17" s="5" customFormat="1">
      <c r="A152" s="188" t="s">
        <v>30</v>
      </c>
      <c r="B152" s="189"/>
      <c r="C152" s="62">
        <f>SUM(C146:C151)</f>
        <v>890</v>
      </c>
      <c r="D152" s="62">
        <f t="shared" ref="D152:I152" si="35">SUM(D146:D151)</f>
        <v>30.86</v>
      </c>
      <c r="E152" s="62">
        <f t="shared" si="35"/>
        <v>31.84</v>
      </c>
      <c r="F152" s="62">
        <f t="shared" si="35"/>
        <v>122.36</v>
      </c>
      <c r="G152" s="62">
        <f t="shared" si="35"/>
        <v>903.1500000000002</v>
      </c>
      <c r="H152" s="62"/>
      <c r="I152" s="62">
        <f t="shared" si="35"/>
        <v>215.5</v>
      </c>
    </row>
    <row r="153" spans="1:17">
      <c r="A153" s="187" t="s">
        <v>31</v>
      </c>
      <c r="B153" s="11" t="s">
        <v>57</v>
      </c>
      <c r="C153" s="54">
        <v>200</v>
      </c>
      <c r="D153" s="51">
        <v>0.2</v>
      </c>
      <c r="E153" s="51">
        <v>0.2</v>
      </c>
      <c r="F153" s="51">
        <v>12.8</v>
      </c>
      <c r="G153" s="52">
        <v>100</v>
      </c>
      <c r="H153" s="71" t="s">
        <v>56</v>
      </c>
      <c r="I153" s="73">
        <v>24</v>
      </c>
    </row>
    <row r="154" spans="1:17" ht="25.5">
      <c r="A154" s="187"/>
      <c r="B154" s="11" t="s">
        <v>109</v>
      </c>
      <c r="C154" s="54">
        <v>100</v>
      </c>
      <c r="D154" s="51">
        <v>9.91</v>
      </c>
      <c r="E154" s="51">
        <v>10.6</v>
      </c>
      <c r="F154" s="51">
        <v>35.770000000000003</v>
      </c>
      <c r="G154" s="52">
        <v>201.65</v>
      </c>
      <c r="H154" s="72">
        <v>542</v>
      </c>
      <c r="I154" s="73">
        <v>31</v>
      </c>
    </row>
    <row r="155" spans="1:17" s="5" customFormat="1">
      <c r="A155" s="188" t="s">
        <v>36</v>
      </c>
      <c r="B155" s="189"/>
      <c r="C155" s="62">
        <f>SUM(C153:C154)</f>
        <v>300</v>
      </c>
      <c r="D155" s="62">
        <f t="shared" ref="D155:I155" si="36">SUM(D153:D154)</f>
        <v>10.11</v>
      </c>
      <c r="E155" s="62">
        <f t="shared" si="36"/>
        <v>10.799999999999999</v>
      </c>
      <c r="F155" s="62">
        <f t="shared" si="36"/>
        <v>48.570000000000007</v>
      </c>
      <c r="G155" s="62">
        <f t="shared" si="36"/>
        <v>301.64999999999998</v>
      </c>
      <c r="H155" s="62"/>
      <c r="I155" s="62">
        <f t="shared" si="36"/>
        <v>55</v>
      </c>
    </row>
    <row r="156" spans="1:17" s="5" customFormat="1" ht="13.5" thickBot="1">
      <c r="A156" s="179" t="s">
        <v>37</v>
      </c>
      <c r="B156" s="180"/>
      <c r="C156" s="64">
        <f>C155+C152+C145</f>
        <v>1740</v>
      </c>
      <c r="D156" s="64">
        <f t="shared" ref="D156:I156" si="37">D155+D152+D145</f>
        <v>59.64</v>
      </c>
      <c r="E156" s="64">
        <f t="shared" si="37"/>
        <v>61.260000000000005</v>
      </c>
      <c r="F156" s="64">
        <f t="shared" si="37"/>
        <v>256.93</v>
      </c>
      <c r="G156" s="64">
        <f t="shared" si="37"/>
        <v>1819.3200000000002</v>
      </c>
      <c r="H156" s="64"/>
      <c r="I156" s="64">
        <f t="shared" si="37"/>
        <v>368.5</v>
      </c>
    </row>
    <row r="157" spans="1:17" s="5" customFormat="1">
      <c r="A157" s="181" t="s">
        <v>110</v>
      </c>
      <c r="B157" s="182"/>
      <c r="C157" s="182"/>
      <c r="D157" s="182"/>
      <c r="E157" s="182"/>
      <c r="F157" s="182"/>
      <c r="G157" s="182"/>
      <c r="H157" s="236"/>
      <c r="I157" s="13"/>
    </row>
    <row r="158" spans="1:17">
      <c r="A158" s="187" t="s">
        <v>13</v>
      </c>
      <c r="B158" s="53" t="s">
        <v>61</v>
      </c>
      <c r="C158" s="43">
        <v>250</v>
      </c>
      <c r="D158" s="19">
        <v>8.9499999999999993</v>
      </c>
      <c r="E158" s="45">
        <v>6.75</v>
      </c>
      <c r="F158" s="45">
        <v>26</v>
      </c>
      <c r="G158" s="48">
        <v>239.88</v>
      </c>
      <c r="H158" s="67">
        <v>266</v>
      </c>
      <c r="I158" s="12">
        <v>50</v>
      </c>
    </row>
    <row r="159" spans="1:17">
      <c r="A159" s="187"/>
      <c r="B159" s="53" t="s">
        <v>136</v>
      </c>
      <c r="C159" s="54">
        <v>100</v>
      </c>
      <c r="D159" s="45">
        <v>9.6300000000000008</v>
      </c>
      <c r="E159" s="45">
        <v>11.87</v>
      </c>
      <c r="F159" s="45">
        <v>42</v>
      </c>
      <c r="G159" s="45">
        <v>266.97000000000003</v>
      </c>
      <c r="H159" s="72">
        <v>574</v>
      </c>
      <c r="I159" s="12">
        <v>24</v>
      </c>
      <c r="K159" s="10"/>
      <c r="L159" s="46"/>
      <c r="M159" s="47"/>
      <c r="N159" s="47"/>
      <c r="O159" s="47"/>
      <c r="P159" s="47"/>
      <c r="Q159" s="46"/>
    </row>
    <row r="160" spans="1:17">
      <c r="A160" s="187"/>
      <c r="B160" s="11" t="s">
        <v>112</v>
      </c>
      <c r="C160" s="43">
        <v>200</v>
      </c>
      <c r="D160" s="19">
        <v>0.28000000000000003</v>
      </c>
      <c r="E160" s="19">
        <v>0.04</v>
      </c>
      <c r="F160" s="19">
        <v>8.9600000000000009</v>
      </c>
      <c r="G160" s="12">
        <v>37.28</v>
      </c>
      <c r="H160" s="68" t="s">
        <v>111</v>
      </c>
      <c r="I160" s="12">
        <v>20</v>
      </c>
    </row>
    <row r="161" spans="1:9" s="5" customFormat="1">
      <c r="A161" s="188" t="s">
        <v>18</v>
      </c>
      <c r="B161" s="189"/>
      <c r="C161" s="13">
        <f>SUM(C158:C160)</f>
        <v>550</v>
      </c>
      <c r="D161" s="13">
        <f t="shared" ref="D161:I161" si="38">SUM(D158:D160)</f>
        <v>18.86</v>
      </c>
      <c r="E161" s="13">
        <f t="shared" si="38"/>
        <v>18.659999999999997</v>
      </c>
      <c r="F161" s="13">
        <f t="shared" si="38"/>
        <v>76.960000000000008</v>
      </c>
      <c r="G161" s="13">
        <f t="shared" si="38"/>
        <v>544.13</v>
      </c>
      <c r="H161" s="13"/>
      <c r="I161" s="13">
        <f t="shared" si="38"/>
        <v>94</v>
      </c>
    </row>
    <row r="162" spans="1:9">
      <c r="A162" s="187" t="s">
        <v>19</v>
      </c>
      <c r="B162" s="11" t="s">
        <v>43</v>
      </c>
      <c r="C162" s="43">
        <v>100</v>
      </c>
      <c r="D162" s="19">
        <v>0.8</v>
      </c>
      <c r="E162" s="19">
        <v>0.1</v>
      </c>
      <c r="F162" s="19">
        <v>1.7</v>
      </c>
      <c r="G162" s="12">
        <v>13</v>
      </c>
      <c r="H162" s="67">
        <v>107</v>
      </c>
      <c r="I162" s="73">
        <v>23</v>
      </c>
    </row>
    <row r="163" spans="1:9" ht="25.5">
      <c r="A163" s="187"/>
      <c r="B163" s="11" t="s">
        <v>69</v>
      </c>
      <c r="C163" s="43">
        <v>250</v>
      </c>
      <c r="D163" s="19">
        <v>2.2999999999999998</v>
      </c>
      <c r="E163" s="45">
        <v>5.5</v>
      </c>
      <c r="F163" s="45">
        <v>22.63</v>
      </c>
      <c r="G163" s="48">
        <v>161.69999999999999</v>
      </c>
      <c r="H163" s="68" t="s">
        <v>68</v>
      </c>
      <c r="I163" s="12">
        <v>10</v>
      </c>
    </row>
    <row r="164" spans="1:9">
      <c r="A164" s="187"/>
      <c r="B164" s="11" t="s">
        <v>113</v>
      </c>
      <c r="C164" s="43">
        <v>100</v>
      </c>
      <c r="D164" s="45">
        <v>11.74</v>
      </c>
      <c r="E164" s="45">
        <v>16.97</v>
      </c>
      <c r="F164" s="45">
        <v>17.399999999999999</v>
      </c>
      <c r="G164" s="48">
        <v>261</v>
      </c>
      <c r="H164" s="67">
        <v>372</v>
      </c>
      <c r="I164" s="12">
        <v>83</v>
      </c>
    </row>
    <row r="165" spans="1:9">
      <c r="A165" s="187"/>
      <c r="B165" s="11" t="s">
        <v>82</v>
      </c>
      <c r="C165" s="43">
        <v>20</v>
      </c>
      <c r="D165" s="19">
        <v>0.12</v>
      </c>
      <c r="E165" s="19">
        <v>0.75</v>
      </c>
      <c r="F165" s="19">
        <v>1.07</v>
      </c>
      <c r="G165" s="12">
        <v>11.5</v>
      </c>
      <c r="H165" s="67">
        <v>453</v>
      </c>
      <c r="I165" s="12">
        <v>3</v>
      </c>
    </row>
    <row r="166" spans="1:9">
      <c r="A166" s="187"/>
      <c r="B166" s="11" t="s">
        <v>114</v>
      </c>
      <c r="C166" s="43">
        <v>180</v>
      </c>
      <c r="D166" s="19">
        <v>9.1300000000000008</v>
      </c>
      <c r="E166" s="19">
        <v>4.0999999999999996</v>
      </c>
      <c r="F166" s="19">
        <v>50.42</v>
      </c>
      <c r="G166" s="12">
        <v>262.22000000000003</v>
      </c>
      <c r="H166" s="67">
        <v>243</v>
      </c>
      <c r="I166" s="12">
        <v>22</v>
      </c>
    </row>
    <row r="167" spans="1:9">
      <c r="A167" s="187"/>
      <c r="B167" s="11" t="s">
        <v>27</v>
      </c>
      <c r="C167" s="43">
        <v>200</v>
      </c>
      <c r="D167" s="19">
        <v>0.08</v>
      </c>
      <c r="E167" s="19">
        <v>0</v>
      </c>
      <c r="F167" s="19">
        <v>10.62</v>
      </c>
      <c r="G167" s="12">
        <v>40.44</v>
      </c>
      <c r="H167" s="67">
        <v>508</v>
      </c>
      <c r="I167" s="12">
        <v>18</v>
      </c>
    </row>
    <row r="168" spans="1:9">
      <c r="A168" s="187"/>
      <c r="B168" s="11" t="s">
        <v>28</v>
      </c>
      <c r="C168" s="43">
        <v>30</v>
      </c>
      <c r="D168" s="19">
        <v>1.98</v>
      </c>
      <c r="E168" s="19">
        <v>0.27</v>
      </c>
      <c r="F168" s="19">
        <v>11.4</v>
      </c>
      <c r="G168" s="12">
        <v>59.7</v>
      </c>
      <c r="H168" s="67">
        <v>108</v>
      </c>
      <c r="I168" s="12">
        <v>4</v>
      </c>
    </row>
    <row r="169" spans="1:9">
      <c r="A169" s="187"/>
      <c r="B169" s="11" t="s">
        <v>29</v>
      </c>
      <c r="C169" s="43">
        <v>30</v>
      </c>
      <c r="D169" s="19">
        <v>1.98</v>
      </c>
      <c r="E169" s="19">
        <v>0.36</v>
      </c>
      <c r="F169" s="19">
        <v>10.02</v>
      </c>
      <c r="G169" s="12">
        <v>52.2</v>
      </c>
      <c r="H169" s="67">
        <v>109</v>
      </c>
      <c r="I169" s="12">
        <v>2.5</v>
      </c>
    </row>
    <row r="170" spans="1:9" s="5" customFormat="1">
      <c r="A170" s="188" t="s">
        <v>30</v>
      </c>
      <c r="B170" s="189"/>
      <c r="C170" s="13">
        <f>SUM(C162:C169)</f>
        <v>910</v>
      </c>
      <c r="D170" s="13">
        <f t="shared" ref="D170:I170" si="39">SUM(D162:D169)</f>
        <v>28.13</v>
      </c>
      <c r="E170" s="13">
        <f t="shared" si="39"/>
        <v>28.05</v>
      </c>
      <c r="F170" s="13">
        <f t="shared" si="39"/>
        <v>125.26</v>
      </c>
      <c r="G170" s="13">
        <f t="shared" si="39"/>
        <v>861.76000000000022</v>
      </c>
      <c r="H170" s="13"/>
      <c r="I170" s="13">
        <f t="shared" si="39"/>
        <v>165.5</v>
      </c>
    </row>
    <row r="171" spans="1:9">
      <c r="A171" s="187" t="s">
        <v>31</v>
      </c>
      <c r="B171" s="11" t="s">
        <v>33</v>
      </c>
      <c r="C171" s="43">
        <v>200</v>
      </c>
      <c r="D171" s="19">
        <v>0.24</v>
      </c>
      <c r="E171" s="19">
        <v>0.06</v>
      </c>
      <c r="F171" s="19">
        <v>10.16</v>
      </c>
      <c r="G171" s="12">
        <v>42.14</v>
      </c>
      <c r="H171" s="68" t="s">
        <v>32</v>
      </c>
      <c r="I171" s="73">
        <v>25</v>
      </c>
    </row>
    <row r="172" spans="1:9">
      <c r="A172" s="187"/>
      <c r="B172" s="11" t="s">
        <v>115</v>
      </c>
      <c r="C172" s="43">
        <v>100</v>
      </c>
      <c r="D172" s="45">
        <v>9.86</v>
      </c>
      <c r="E172" s="45">
        <v>10.67</v>
      </c>
      <c r="F172" s="45">
        <v>37.81</v>
      </c>
      <c r="G172" s="48">
        <v>248.27</v>
      </c>
      <c r="H172" s="67">
        <v>555</v>
      </c>
      <c r="I172" s="73">
        <v>34</v>
      </c>
    </row>
    <row r="173" spans="1:9" s="5" customFormat="1">
      <c r="A173" s="188" t="s">
        <v>36</v>
      </c>
      <c r="B173" s="189"/>
      <c r="C173" s="13">
        <f>SUM(C171:C172)</f>
        <v>300</v>
      </c>
      <c r="D173" s="13">
        <f t="shared" ref="D173:G173" si="40">SUM(D171:D172)</f>
        <v>10.1</v>
      </c>
      <c r="E173" s="13">
        <f t="shared" si="40"/>
        <v>10.73</v>
      </c>
      <c r="F173" s="13">
        <f t="shared" si="40"/>
        <v>47.97</v>
      </c>
      <c r="G173" s="13">
        <f t="shared" si="40"/>
        <v>290.41000000000003</v>
      </c>
      <c r="H173" s="69"/>
      <c r="I173" s="62">
        <f t="shared" ref="I173" si="41">SUM(I171:I172)</f>
        <v>59</v>
      </c>
    </row>
    <row r="174" spans="1:9" s="5" customFormat="1" ht="13.5" thickBot="1">
      <c r="A174" s="179" t="s">
        <v>37</v>
      </c>
      <c r="B174" s="180"/>
      <c r="C174" s="14">
        <f>C173+C170+C161</f>
        <v>1760</v>
      </c>
      <c r="D174" s="14">
        <f t="shared" ref="D174:G174" si="42">D173+D170+D161</f>
        <v>57.089999999999996</v>
      </c>
      <c r="E174" s="14">
        <f t="shared" si="42"/>
        <v>57.44</v>
      </c>
      <c r="F174" s="14">
        <f t="shared" si="42"/>
        <v>250.19000000000003</v>
      </c>
      <c r="G174" s="14">
        <f t="shared" si="42"/>
        <v>1696.3000000000002</v>
      </c>
      <c r="H174" s="70"/>
      <c r="I174" s="64">
        <f t="shared" ref="I174" si="43">I173+I170+I161</f>
        <v>318.5</v>
      </c>
    </row>
    <row r="175" spans="1:9" s="5" customFormat="1">
      <c r="A175" s="181" t="s">
        <v>116</v>
      </c>
      <c r="B175" s="182"/>
      <c r="C175" s="182"/>
      <c r="D175" s="182"/>
      <c r="E175" s="182"/>
      <c r="F175" s="182"/>
      <c r="G175" s="182"/>
      <c r="H175" s="236"/>
      <c r="I175" s="13"/>
    </row>
    <row r="176" spans="1:9">
      <c r="A176" s="187" t="s">
        <v>13</v>
      </c>
      <c r="B176" s="11" t="s">
        <v>117</v>
      </c>
      <c r="C176" s="54">
        <v>250</v>
      </c>
      <c r="D176" s="51">
        <v>7.38</v>
      </c>
      <c r="E176" s="51">
        <v>8.9</v>
      </c>
      <c r="F176" s="51">
        <v>24.18</v>
      </c>
      <c r="G176" s="52">
        <v>195.13</v>
      </c>
      <c r="H176" s="72">
        <v>165</v>
      </c>
      <c r="I176" s="12">
        <v>50</v>
      </c>
    </row>
    <row r="177" spans="1:9">
      <c r="A177" s="187"/>
      <c r="B177" s="11" t="s">
        <v>62</v>
      </c>
      <c r="C177" s="54">
        <v>40</v>
      </c>
      <c r="D177" s="51">
        <v>3</v>
      </c>
      <c r="E177" s="51">
        <v>1</v>
      </c>
      <c r="F177" s="51">
        <v>20.8</v>
      </c>
      <c r="G177" s="52">
        <v>108</v>
      </c>
      <c r="H177" s="72">
        <v>111</v>
      </c>
      <c r="I177" s="12">
        <v>5</v>
      </c>
    </row>
    <row r="178" spans="1:9">
      <c r="A178" s="187"/>
      <c r="B178" s="11" t="s">
        <v>118</v>
      </c>
      <c r="C178" s="54">
        <v>100</v>
      </c>
      <c r="D178" s="51">
        <v>8.74</v>
      </c>
      <c r="E178" s="51">
        <v>9.64</v>
      </c>
      <c r="F178" s="51">
        <v>30.43</v>
      </c>
      <c r="G178" s="52">
        <v>213.97</v>
      </c>
      <c r="H178" s="72">
        <v>563</v>
      </c>
      <c r="I178" s="12">
        <v>26</v>
      </c>
    </row>
    <row r="179" spans="1:9">
      <c r="A179" s="187"/>
      <c r="B179" s="11" t="s">
        <v>78</v>
      </c>
      <c r="C179" s="54">
        <v>200</v>
      </c>
      <c r="D179" s="51">
        <v>0.26</v>
      </c>
      <c r="E179" s="51">
        <v>0.02</v>
      </c>
      <c r="F179" s="51">
        <v>8.06</v>
      </c>
      <c r="G179" s="52">
        <v>33.22</v>
      </c>
      <c r="H179" s="71" t="s">
        <v>77</v>
      </c>
      <c r="I179" s="12">
        <v>20</v>
      </c>
    </row>
    <row r="180" spans="1:9" s="5" customFormat="1">
      <c r="A180" s="188" t="s">
        <v>18</v>
      </c>
      <c r="B180" s="189"/>
      <c r="C180" s="62">
        <f>SUM(C176:C179)</f>
        <v>590</v>
      </c>
      <c r="D180" s="62">
        <f t="shared" ref="D180:I180" si="44">SUM(D176:D179)</f>
        <v>19.38</v>
      </c>
      <c r="E180" s="62">
        <f t="shared" si="44"/>
        <v>19.559999999999999</v>
      </c>
      <c r="F180" s="62">
        <f t="shared" si="44"/>
        <v>83.47</v>
      </c>
      <c r="G180" s="62">
        <f t="shared" si="44"/>
        <v>550.32000000000005</v>
      </c>
      <c r="H180" s="62"/>
      <c r="I180" s="62">
        <f t="shared" si="44"/>
        <v>101</v>
      </c>
    </row>
    <row r="181" spans="1:9">
      <c r="A181" s="187" t="s">
        <v>19</v>
      </c>
      <c r="B181" s="11" t="s">
        <v>165</v>
      </c>
      <c r="C181" s="43">
        <v>100</v>
      </c>
      <c r="D181" s="19">
        <v>1.17</v>
      </c>
      <c r="E181" s="19">
        <v>0.1</v>
      </c>
      <c r="F181" s="19">
        <v>5.67</v>
      </c>
      <c r="G181" s="12">
        <v>28.33</v>
      </c>
      <c r="H181" s="67">
        <v>16</v>
      </c>
      <c r="I181" s="73">
        <v>13</v>
      </c>
    </row>
    <row r="182" spans="1:9" ht="25.5">
      <c r="A182" s="187"/>
      <c r="B182" s="11" t="s">
        <v>120</v>
      </c>
      <c r="C182" s="54">
        <v>250</v>
      </c>
      <c r="D182" s="51">
        <v>3.08</v>
      </c>
      <c r="E182" s="51">
        <v>5.45</v>
      </c>
      <c r="F182" s="51">
        <v>17.420000000000002</v>
      </c>
      <c r="G182" s="52">
        <v>131.82</v>
      </c>
      <c r="H182" s="71" t="s">
        <v>119</v>
      </c>
      <c r="I182" s="12">
        <v>40</v>
      </c>
    </row>
    <row r="183" spans="1:9">
      <c r="A183" s="187"/>
      <c r="B183" s="11" t="s">
        <v>121</v>
      </c>
      <c r="C183" s="54">
        <v>100</v>
      </c>
      <c r="D183" s="51">
        <v>12.77</v>
      </c>
      <c r="E183" s="45">
        <v>14.5</v>
      </c>
      <c r="F183" s="51">
        <v>25.52</v>
      </c>
      <c r="G183" s="52">
        <v>244.48</v>
      </c>
      <c r="H183" s="72">
        <v>366</v>
      </c>
      <c r="I183" s="12">
        <v>85</v>
      </c>
    </row>
    <row r="184" spans="1:9">
      <c r="A184" s="187"/>
      <c r="B184" s="11" t="s">
        <v>26</v>
      </c>
      <c r="C184" s="54">
        <v>180</v>
      </c>
      <c r="D184" s="51">
        <v>9.1999999999999993</v>
      </c>
      <c r="E184" s="51">
        <v>8.5</v>
      </c>
      <c r="F184" s="51">
        <v>46.62</v>
      </c>
      <c r="G184" s="52">
        <v>270.81</v>
      </c>
      <c r="H184" s="72">
        <v>237</v>
      </c>
      <c r="I184" s="12">
        <v>30</v>
      </c>
    </row>
    <row r="185" spans="1:9">
      <c r="A185" s="187"/>
      <c r="B185" s="11" t="s">
        <v>55</v>
      </c>
      <c r="C185" s="54">
        <v>200</v>
      </c>
      <c r="D185" s="51">
        <v>0.32</v>
      </c>
      <c r="E185" s="51">
        <v>0.14000000000000001</v>
      </c>
      <c r="F185" s="51">
        <v>11.46</v>
      </c>
      <c r="G185" s="52">
        <v>48.32</v>
      </c>
      <c r="H185" s="72">
        <v>519</v>
      </c>
      <c r="I185" s="12">
        <v>17</v>
      </c>
    </row>
    <row r="186" spans="1:9">
      <c r="A186" s="187"/>
      <c r="B186" s="11" t="s">
        <v>28</v>
      </c>
      <c r="C186" s="54">
        <v>30</v>
      </c>
      <c r="D186" s="51">
        <v>1.98</v>
      </c>
      <c r="E186" s="51">
        <v>0.27</v>
      </c>
      <c r="F186" s="51">
        <v>11.4</v>
      </c>
      <c r="G186" s="52">
        <v>59.7</v>
      </c>
      <c r="H186" s="72">
        <v>108</v>
      </c>
      <c r="I186" s="12">
        <v>4</v>
      </c>
    </row>
    <row r="187" spans="1:9">
      <c r="A187" s="187"/>
      <c r="B187" s="11" t="s">
        <v>29</v>
      </c>
      <c r="C187" s="54">
        <v>30</v>
      </c>
      <c r="D187" s="51">
        <v>1.98</v>
      </c>
      <c r="E187" s="51">
        <v>0.36</v>
      </c>
      <c r="F187" s="51">
        <v>10.02</v>
      </c>
      <c r="G187" s="52">
        <v>52.2</v>
      </c>
      <c r="H187" s="72">
        <v>109</v>
      </c>
      <c r="I187" s="12">
        <v>2.5</v>
      </c>
    </row>
    <row r="188" spans="1:9" s="5" customFormat="1">
      <c r="A188" s="188" t="s">
        <v>30</v>
      </c>
      <c r="B188" s="189"/>
      <c r="C188" s="62">
        <f>SUM(C181:C187)</f>
        <v>890</v>
      </c>
      <c r="D188" s="62">
        <f t="shared" ref="D188:I188" si="45">SUM(D181:D187)</f>
        <v>30.5</v>
      </c>
      <c r="E188" s="62">
        <f t="shared" si="45"/>
        <v>29.32</v>
      </c>
      <c r="F188" s="62">
        <f t="shared" si="45"/>
        <v>128.11000000000001</v>
      </c>
      <c r="G188" s="62">
        <f t="shared" si="45"/>
        <v>835.6600000000002</v>
      </c>
      <c r="H188" s="62"/>
      <c r="I188" s="62">
        <f t="shared" si="45"/>
        <v>191.5</v>
      </c>
    </row>
    <row r="189" spans="1:9">
      <c r="A189" s="187" t="s">
        <v>31</v>
      </c>
      <c r="B189" s="11" t="s">
        <v>47</v>
      </c>
      <c r="C189" s="54">
        <v>200</v>
      </c>
      <c r="D189" s="51">
        <v>0</v>
      </c>
      <c r="E189" s="51">
        <v>0</v>
      </c>
      <c r="F189" s="51">
        <v>15</v>
      </c>
      <c r="G189" s="52">
        <v>95</v>
      </c>
      <c r="H189" s="72">
        <v>614</v>
      </c>
      <c r="I189" s="12">
        <v>22</v>
      </c>
    </row>
    <row r="190" spans="1:9" ht="25.5">
      <c r="A190" s="187"/>
      <c r="B190" s="11" t="s">
        <v>141</v>
      </c>
      <c r="C190" s="54">
        <v>100</v>
      </c>
      <c r="D190" s="51">
        <v>9.6199999999999992</v>
      </c>
      <c r="E190" s="51">
        <v>10.4</v>
      </c>
      <c r="F190" s="51">
        <v>32.700000000000003</v>
      </c>
      <c r="G190" s="52">
        <v>251.6</v>
      </c>
      <c r="H190" s="71" t="s">
        <v>88</v>
      </c>
      <c r="I190" s="12">
        <v>31</v>
      </c>
    </row>
    <row r="191" spans="1:9" s="5" customFormat="1" ht="13.5" thickBot="1">
      <c r="A191" s="179" t="s">
        <v>36</v>
      </c>
      <c r="B191" s="180"/>
      <c r="C191" s="64">
        <f>SUM(C189:C190)</f>
        <v>300</v>
      </c>
      <c r="D191" s="64">
        <f t="shared" ref="D191:I191" si="46">SUM(D189:D190)</f>
        <v>9.6199999999999992</v>
      </c>
      <c r="E191" s="64">
        <f t="shared" si="46"/>
        <v>10.4</v>
      </c>
      <c r="F191" s="64">
        <f t="shared" si="46"/>
        <v>47.7</v>
      </c>
      <c r="G191" s="64">
        <f t="shared" si="46"/>
        <v>346.6</v>
      </c>
      <c r="H191" s="64"/>
      <c r="I191" s="64">
        <f t="shared" si="46"/>
        <v>53</v>
      </c>
    </row>
    <row r="192" spans="1:9" s="5" customFormat="1">
      <c r="A192" s="181" t="s">
        <v>37</v>
      </c>
      <c r="B192" s="182"/>
      <c r="C192" s="66">
        <f>C191+C188+C180</f>
        <v>1780</v>
      </c>
      <c r="D192" s="66">
        <f>D191+D188+D180</f>
        <v>59.5</v>
      </c>
      <c r="E192" s="66">
        <f>E191+E188+E180</f>
        <v>59.28</v>
      </c>
      <c r="F192" s="66">
        <f>F191+F188+F180</f>
        <v>259.27999999999997</v>
      </c>
      <c r="G192" s="66">
        <f>G191+G188+G180</f>
        <v>1732.5800000000004</v>
      </c>
      <c r="H192" s="66"/>
      <c r="I192" s="66">
        <f>I191+I188+I180</f>
        <v>345.5</v>
      </c>
    </row>
    <row r="193" spans="1:9" s="5" customFormat="1">
      <c r="A193" s="188" t="s">
        <v>122</v>
      </c>
      <c r="B193" s="189"/>
      <c r="C193" s="13">
        <f t="shared" ref="C193:I193" si="47">C192+C174+C156+C140+C121+C104+C88+C69+C51+C32</f>
        <v>17540</v>
      </c>
      <c r="D193" s="13">
        <f t="shared" si="47"/>
        <v>592.29999999999995</v>
      </c>
      <c r="E193" s="13">
        <f t="shared" si="47"/>
        <v>590.96</v>
      </c>
      <c r="F193" s="13">
        <f t="shared" si="47"/>
        <v>2508.1500000000005</v>
      </c>
      <c r="G193" s="13">
        <f t="shared" si="47"/>
        <v>17641.780000000002</v>
      </c>
      <c r="H193" s="13"/>
      <c r="I193" s="13">
        <f t="shared" si="47"/>
        <v>3516</v>
      </c>
    </row>
    <row r="194" spans="1:9" s="5" customFormat="1" ht="13.5" thickBot="1">
      <c r="A194" s="183" t="s">
        <v>123</v>
      </c>
      <c r="B194" s="184"/>
      <c r="C194" s="15">
        <f>C193/10</f>
        <v>1754</v>
      </c>
      <c r="D194" s="15">
        <f t="shared" ref="D194:I194" si="48">D193/10</f>
        <v>59.23</v>
      </c>
      <c r="E194" s="15">
        <f t="shared" si="48"/>
        <v>59.096000000000004</v>
      </c>
      <c r="F194" s="15">
        <f t="shared" si="48"/>
        <v>250.81500000000005</v>
      </c>
      <c r="G194" s="15">
        <f t="shared" si="48"/>
        <v>1764.1780000000003</v>
      </c>
      <c r="H194" s="15"/>
      <c r="I194" s="15">
        <f t="shared" si="48"/>
        <v>351.6</v>
      </c>
    </row>
    <row r="195" spans="1:9" s="25" customFormat="1" ht="30" customHeight="1">
      <c r="A195" s="214"/>
      <c r="B195" s="215"/>
      <c r="C195" s="108"/>
      <c r="D195" s="109"/>
      <c r="E195" s="109"/>
      <c r="F195" s="109"/>
      <c r="G195" s="108"/>
      <c r="H195" s="108"/>
      <c r="I195" s="104" t="s">
        <v>159</v>
      </c>
    </row>
    <row r="196" spans="1:9">
      <c r="A196" s="118"/>
      <c r="B196" s="105" t="s">
        <v>160</v>
      </c>
      <c r="C196" s="106">
        <f>(C180+C161+C145+C127+C109+C93+C77+C56+C19+C38)/10</f>
        <v>554</v>
      </c>
      <c r="D196" s="106">
        <f>(D180+D161+D145+D127+D109+D93+D77+D56+D19+D38)/10</f>
        <v>19.635999999999999</v>
      </c>
      <c r="E196" s="106">
        <f>(E180+E161+E145+E127+E109+E93+E77+E56+E19+E38)/10</f>
        <v>19.427</v>
      </c>
      <c r="F196" s="112">
        <f>(F180+F161+F145+F127+F109+F93+F77+F56+F19+F38)/10</f>
        <v>82.52600000000001</v>
      </c>
      <c r="G196" s="114">
        <f>(G180+G161+G145+G127+G109+G93+G77+G56+G19+G38)/10</f>
        <v>578.12599999999998</v>
      </c>
      <c r="H196" s="113"/>
      <c r="I196" s="114">
        <f>(I180+I161+I145+I127+I109+I93+I77+I56+I19+I38)/10</f>
        <v>107.5</v>
      </c>
    </row>
    <row r="197" spans="1:9">
      <c r="A197" s="118"/>
      <c r="B197" s="105" t="s">
        <v>161</v>
      </c>
      <c r="C197" s="106">
        <f>(C188+C170+C152+C136+C117+C100+C84+C65+C47+C28)/10</f>
        <v>900</v>
      </c>
      <c r="D197" s="106">
        <f t="shared" ref="D197:I197" si="49">(D188+D170+D152+D136+D117+D100+D84+D65+D47+D28)/10</f>
        <v>29.633999999999997</v>
      </c>
      <c r="E197" s="106">
        <f t="shared" si="49"/>
        <v>29.463000000000001</v>
      </c>
      <c r="F197" s="112">
        <f t="shared" si="49"/>
        <v>123.703</v>
      </c>
      <c r="G197" s="114">
        <f t="shared" si="49"/>
        <v>866.84400000000028</v>
      </c>
      <c r="H197" s="113"/>
      <c r="I197" s="114">
        <f t="shared" si="49"/>
        <v>188.5</v>
      </c>
    </row>
    <row r="198" spans="1:9">
      <c r="A198" s="118"/>
      <c r="B198" s="105" t="s">
        <v>162</v>
      </c>
      <c r="C198" s="106">
        <f>(C191+C173+C155+C139+C120+C103+C87+C68+C50+C31)/10</f>
        <v>300</v>
      </c>
      <c r="D198" s="106">
        <f t="shared" ref="D198:I198" si="50">(D191+D173+D155+D139+D120+D103+D87+D68+D50+D31)/10</f>
        <v>9.9600000000000009</v>
      </c>
      <c r="E198" s="106">
        <f t="shared" si="50"/>
        <v>10.206</v>
      </c>
      <c r="F198" s="112">
        <f t="shared" si="50"/>
        <v>44.585999999999999</v>
      </c>
      <c r="G198" s="114">
        <f t="shared" si="50"/>
        <v>319.20799999999997</v>
      </c>
      <c r="H198" s="113"/>
      <c r="I198" s="114">
        <f t="shared" si="50"/>
        <v>55.6</v>
      </c>
    </row>
  </sheetData>
  <mergeCells count="91">
    <mergeCell ref="A191:B191"/>
    <mergeCell ref="A192:B192"/>
    <mergeCell ref="A193:B193"/>
    <mergeCell ref="A194:B194"/>
    <mergeCell ref="A195:B195"/>
    <mergeCell ref="I13:I14"/>
    <mergeCell ref="A57:A64"/>
    <mergeCell ref="A175:H175"/>
    <mergeCell ref="A176:A179"/>
    <mergeCell ref="A180:B180"/>
    <mergeCell ref="A152:B152"/>
    <mergeCell ref="A153:A154"/>
    <mergeCell ref="A155:B155"/>
    <mergeCell ref="A156:B156"/>
    <mergeCell ref="A157:H157"/>
    <mergeCell ref="A158:A160"/>
    <mergeCell ref="A139:B139"/>
    <mergeCell ref="A140:B140"/>
    <mergeCell ref="A141:H141"/>
    <mergeCell ref="A142:A144"/>
    <mergeCell ref="A145:B145"/>
    <mergeCell ref="A181:A187"/>
    <mergeCell ref="A188:B188"/>
    <mergeCell ref="A189:A190"/>
    <mergeCell ref="A161:B161"/>
    <mergeCell ref="A162:A169"/>
    <mergeCell ref="A170:B170"/>
    <mergeCell ref="A171:A172"/>
    <mergeCell ref="A173:B173"/>
    <mergeCell ref="A174:B174"/>
    <mergeCell ref="A146:A151"/>
    <mergeCell ref="A122:H122"/>
    <mergeCell ref="A123:A126"/>
    <mergeCell ref="A127:B127"/>
    <mergeCell ref="A128:A135"/>
    <mergeCell ref="A136:B136"/>
    <mergeCell ref="A137:A138"/>
    <mergeCell ref="A121:B121"/>
    <mergeCell ref="A100:B100"/>
    <mergeCell ref="A101:A102"/>
    <mergeCell ref="A103:B103"/>
    <mergeCell ref="A104:B104"/>
    <mergeCell ref="A105:H105"/>
    <mergeCell ref="A106:A108"/>
    <mergeCell ref="A109:B109"/>
    <mergeCell ref="A110:A116"/>
    <mergeCell ref="A117:B117"/>
    <mergeCell ref="A118:A119"/>
    <mergeCell ref="A120:B120"/>
    <mergeCell ref="A94:A99"/>
    <mergeCell ref="A70:H70"/>
    <mergeCell ref="A71:A76"/>
    <mergeCell ref="A77:B77"/>
    <mergeCell ref="A78:A83"/>
    <mergeCell ref="A84:B84"/>
    <mergeCell ref="A85:A86"/>
    <mergeCell ref="A87:B87"/>
    <mergeCell ref="A88:B88"/>
    <mergeCell ref="A89:H89"/>
    <mergeCell ref="A90:A92"/>
    <mergeCell ref="A93:B93"/>
    <mergeCell ref="A56:B56"/>
    <mergeCell ref="A65:B65"/>
    <mergeCell ref="A66:A67"/>
    <mergeCell ref="A68:B68"/>
    <mergeCell ref="A69:B69"/>
    <mergeCell ref="A53:A55"/>
    <mergeCell ref="A31:B31"/>
    <mergeCell ref="A32:B32"/>
    <mergeCell ref="A33:H33"/>
    <mergeCell ref="A38:B38"/>
    <mergeCell ref="A39:A46"/>
    <mergeCell ref="A34:A37"/>
    <mergeCell ref="A47:B47"/>
    <mergeCell ref="A48:A49"/>
    <mergeCell ref="A50:B50"/>
    <mergeCell ref="A51:B51"/>
    <mergeCell ref="A52:H52"/>
    <mergeCell ref="A29:A30"/>
    <mergeCell ref="A9:H9"/>
    <mergeCell ref="A13:A14"/>
    <mergeCell ref="B13:B14"/>
    <mergeCell ref="C13:C14"/>
    <mergeCell ref="D13:F13"/>
    <mergeCell ref="G13:G14"/>
    <mergeCell ref="H13:H14"/>
    <mergeCell ref="A15:H15"/>
    <mergeCell ref="A16:A18"/>
    <mergeCell ref="A19:B19"/>
    <mergeCell ref="A20:A27"/>
    <mergeCell ref="A28:B28"/>
  </mergeCells>
  <pageMargins left="0.11811023622047245" right="0.11811023622047245" top="0.15748031496062992" bottom="0.15748031496062992" header="0.31496062992125984" footer="0.31496062992125984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7-11 лет сентябрь</vt:lpstr>
      <vt:lpstr>12-18 лет сентябрь</vt:lpstr>
      <vt:lpstr>7-11 лет сентябрь с ценой</vt:lpstr>
      <vt:lpstr>12-18 лет сентябрь с ценой 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Пользователь</cp:lastModifiedBy>
  <cp:lastPrinted>2023-08-28T08:37:09Z</cp:lastPrinted>
  <dcterms:created xsi:type="dcterms:W3CDTF">2010-09-29T09:10:17Z</dcterms:created>
  <dcterms:modified xsi:type="dcterms:W3CDTF">2023-08-30T06:20:41Z</dcterms:modified>
</cp:coreProperties>
</file>